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450" windowHeight="10920" activeTab="0"/>
  </bookViews>
  <sheets>
    <sheet name="Senior Management Academic" sheetId="1" r:id="rId1"/>
    <sheet name="Senior Management Non Academic" sheetId="2" r:id="rId2"/>
  </sheets>
  <definedNames/>
  <calcPr fullCalcOnLoad="1"/>
</workbook>
</file>

<file path=xl/sharedStrings.xml><?xml version="1.0" encoding="utf-8"?>
<sst xmlns="http://schemas.openxmlformats.org/spreadsheetml/2006/main" count="40" uniqueCount="19">
  <si>
    <t xml:space="preserve">Salary </t>
  </si>
  <si>
    <t>Nat. Ins.</t>
  </si>
  <si>
    <t>Pension</t>
  </si>
  <si>
    <t xml:space="preserve">as at </t>
  </si>
  <si>
    <t>Group</t>
  </si>
  <si>
    <t>Pay</t>
  </si>
  <si>
    <t>Scale</t>
  </si>
  <si>
    <t>Level</t>
  </si>
  <si>
    <t>Academic</t>
  </si>
  <si>
    <t>Non Academic</t>
  </si>
  <si>
    <t xml:space="preserve">Total </t>
  </si>
  <si>
    <t>Costs</t>
  </si>
  <si>
    <t>Grade8</t>
  </si>
  <si>
    <t>Grade9</t>
  </si>
  <si>
    <t>Grade10</t>
  </si>
  <si>
    <t>Edinburgh Napier University</t>
  </si>
  <si>
    <t>Effective 1st August 2019</t>
  </si>
  <si>
    <t>Applied August 2019</t>
  </si>
  <si>
    <t>Senior Management  Salary Costs 2019/20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</si>
</sst>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&quot;£&quot;#,##0"/>
    <numFmt numFmtId="166" formatCode="&quot;£&quot;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809]dd\ mmmm\ yyyy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textRotation="90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 textRotation="90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1" fontId="3" fillId="0" borderId="11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9.140625" style="2" customWidth="1"/>
    <col min="3" max="3" width="14.140625" style="3" customWidth="1"/>
    <col min="4" max="4" width="9.7109375" style="2" customWidth="1"/>
    <col min="5" max="5" width="10.7109375" style="2" customWidth="1"/>
    <col min="6" max="6" width="9.57421875" style="2" customWidth="1"/>
    <col min="7" max="16384" width="9.140625" style="2" customWidth="1"/>
  </cols>
  <sheetData>
    <row r="1" ht="15">
      <c r="A1" s="1" t="s">
        <v>15</v>
      </c>
    </row>
    <row r="2" ht="15">
      <c r="A2" s="1" t="s">
        <v>18</v>
      </c>
    </row>
    <row r="3" spans="1:4" ht="15">
      <c r="A3" s="1" t="s">
        <v>8</v>
      </c>
      <c r="B3" s="1"/>
      <c r="C3" s="4"/>
      <c r="D3" s="5"/>
    </row>
    <row r="4" ht="15" thickBot="1"/>
    <row r="5" spans="1:7" ht="14.25">
      <c r="A5" s="6" t="s">
        <v>5</v>
      </c>
      <c r="B5" s="7" t="s">
        <v>5</v>
      </c>
      <c r="C5" s="8" t="s">
        <v>0</v>
      </c>
      <c r="D5" s="7" t="s">
        <v>1</v>
      </c>
      <c r="E5" s="7" t="s">
        <v>2</v>
      </c>
      <c r="F5" s="9" t="s">
        <v>10</v>
      </c>
      <c r="G5" s="2" t="s">
        <v>16</v>
      </c>
    </row>
    <row r="6" spans="1:7" ht="14.25">
      <c r="A6" s="10" t="s">
        <v>6</v>
      </c>
      <c r="B6" s="11" t="s">
        <v>6</v>
      </c>
      <c r="C6" s="12" t="s">
        <v>3</v>
      </c>
      <c r="D6" s="12"/>
      <c r="E6" s="12"/>
      <c r="F6" s="13" t="s">
        <v>11</v>
      </c>
      <c r="G6" s="2" t="s">
        <v>17</v>
      </c>
    </row>
    <row r="7" spans="1:6" ht="14.25">
      <c r="A7" s="10" t="s">
        <v>4</v>
      </c>
      <c r="B7" s="11" t="s">
        <v>7</v>
      </c>
      <c r="C7" s="14">
        <v>43678</v>
      </c>
      <c r="D7" s="15"/>
      <c r="E7" s="15"/>
      <c r="F7" s="16"/>
    </row>
    <row r="8" spans="1:6" ht="15" thickBot="1">
      <c r="A8" s="17"/>
      <c r="B8" s="18"/>
      <c r="C8" s="19"/>
      <c r="D8" s="18"/>
      <c r="E8" s="18"/>
      <c r="F8" s="20"/>
    </row>
    <row r="9" spans="1:8" ht="41.25">
      <c r="A9" s="32" t="s">
        <v>12</v>
      </c>
      <c r="B9" s="7">
        <v>52</v>
      </c>
      <c r="C9" s="33">
        <v>64603</v>
      </c>
      <c r="D9" s="28">
        <f>ROUND(SUM(C9-8632)*13.8%,0)</f>
        <v>7724</v>
      </c>
      <c r="E9" s="28">
        <f>ROUND((SUM(C9*17.2%)*1/12)+(SUM(C9*23%)*11/12),0)</f>
        <v>14546</v>
      </c>
      <c r="F9" s="29">
        <f>SUM(C9:E9)</f>
        <v>86873</v>
      </c>
      <c r="H9" s="21"/>
    </row>
    <row r="10" spans="1:8" ht="14.25">
      <c r="A10" s="22"/>
      <c r="B10" s="11">
        <v>53</v>
      </c>
      <c r="C10" s="30">
        <v>66115</v>
      </c>
      <c r="D10" s="31">
        <f aca="true" t="shared" si="0" ref="D10:D29">ROUND(SUM(C10-8632)*13.8%,0)</f>
        <v>7933</v>
      </c>
      <c r="E10" s="31">
        <f aca="true" t="shared" si="1" ref="E10:E29">ROUND((SUM(C10*17.2%)*1/12)+(SUM(C10*23%)*11/12),0)</f>
        <v>14887</v>
      </c>
      <c r="F10" s="34">
        <f aca="true" t="shared" si="2" ref="F10:F29">SUM(C10:E10)</f>
        <v>88935</v>
      </c>
      <c r="H10" s="21"/>
    </row>
    <row r="11" spans="1:8" ht="14.25">
      <c r="A11" s="23"/>
      <c r="B11" s="11">
        <v>54</v>
      </c>
      <c r="C11" s="30">
        <v>69411</v>
      </c>
      <c r="D11" s="31">
        <f t="shared" si="0"/>
        <v>8388</v>
      </c>
      <c r="E11" s="31">
        <f t="shared" si="1"/>
        <v>15629</v>
      </c>
      <c r="F11" s="34">
        <f t="shared" si="2"/>
        <v>93428</v>
      </c>
      <c r="H11" s="21"/>
    </row>
    <row r="12" spans="1:8" ht="14.25">
      <c r="A12" s="23"/>
      <c r="B12" s="11">
        <v>55</v>
      </c>
      <c r="C12" s="30">
        <v>71490</v>
      </c>
      <c r="D12" s="31">
        <f t="shared" si="0"/>
        <v>8674</v>
      </c>
      <c r="E12" s="31">
        <f t="shared" si="1"/>
        <v>16097</v>
      </c>
      <c r="F12" s="34">
        <f t="shared" si="2"/>
        <v>96261</v>
      </c>
      <c r="H12" s="21"/>
    </row>
    <row r="13" spans="1:8" ht="15" thickBot="1">
      <c r="A13" s="24"/>
      <c r="B13" s="18">
        <v>56</v>
      </c>
      <c r="C13" s="35">
        <v>73630</v>
      </c>
      <c r="D13" s="36">
        <f t="shared" si="0"/>
        <v>8970</v>
      </c>
      <c r="E13" s="36">
        <f t="shared" si="1"/>
        <v>16579</v>
      </c>
      <c r="F13" s="37">
        <f t="shared" si="2"/>
        <v>99179</v>
      </c>
      <c r="H13" s="21"/>
    </row>
    <row r="14" spans="1:8" ht="41.25">
      <c r="A14" s="32" t="s">
        <v>13</v>
      </c>
      <c r="B14" s="7">
        <v>55</v>
      </c>
      <c r="C14" s="33">
        <v>71490</v>
      </c>
      <c r="D14" s="28">
        <f t="shared" si="0"/>
        <v>8674</v>
      </c>
      <c r="E14" s="28">
        <f t="shared" si="1"/>
        <v>16097</v>
      </c>
      <c r="F14" s="29">
        <f t="shared" si="2"/>
        <v>96261</v>
      </c>
      <c r="H14" s="21"/>
    </row>
    <row r="15" spans="1:8" ht="14.25">
      <c r="A15" s="10"/>
      <c r="B15" s="11">
        <v>56</v>
      </c>
      <c r="C15" s="30">
        <v>73630</v>
      </c>
      <c r="D15" s="31">
        <f t="shared" si="0"/>
        <v>8970</v>
      </c>
      <c r="E15" s="31">
        <f t="shared" si="1"/>
        <v>16579</v>
      </c>
      <c r="F15" s="34">
        <f t="shared" si="2"/>
        <v>99179</v>
      </c>
      <c r="H15" s="21"/>
    </row>
    <row r="16" spans="1:8" ht="14.25">
      <c r="A16" s="10"/>
      <c r="B16" s="11">
        <v>57</v>
      </c>
      <c r="C16" s="30">
        <v>75833</v>
      </c>
      <c r="D16" s="31">
        <f t="shared" si="0"/>
        <v>9274</v>
      </c>
      <c r="E16" s="31">
        <f t="shared" si="1"/>
        <v>17075</v>
      </c>
      <c r="F16" s="34">
        <f t="shared" si="2"/>
        <v>102182</v>
      </c>
      <c r="H16" s="21"/>
    </row>
    <row r="17" spans="1:8" ht="14.25">
      <c r="A17" s="10"/>
      <c r="B17" s="11">
        <v>58</v>
      </c>
      <c r="C17" s="30">
        <v>78102</v>
      </c>
      <c r="D17" s="31">
        <f t="shared" si="0"/>
        <v>9587</v>
      </c>
      <c r="E17" s="31">
        <f t="shared" si="1"/>
        <v>17586</v>
      </c>
      <c r="F17" s="34">
        <f t="shared" si="2"/>
        <v>105275</v>
      </c>
      <c r="H17" s="21"/>
    </row>
    <row r="18" spans="1:8" ht="14.25">
      <c r="A18" s="10"/>
      <c r="B18" s="11">
        <v>59</v>
      </c>
      <c r="C18" s="30">
        <v>80443</v>
      </c>
      <c r="D18" s="31">
        <f t="shared" si="0"/>
        <v>9910</v>
      </c>
      <c r="E18" s="31">
        <f t="shared" si="1"/>
        <v>18113</v>
      </c>
      <c r="F18" s="34">
        <f t="shared" si="2"/>
        <v>108466</v>
      </c>
      <c r="H18" s="21"/>
    </row>
    <row r="19" spans="1:8" ht="14.25">
      <c r="A19" s="10"/>
      <c r="B19" s="11">
        <v>60</v>
      </c>
      <c r="C19" s="30">
        <v>82851</v>
      </c>
      <c r="D19" s="31">
        <f t="shared" si="0"/>
        <v>10242</v>
      </c>
      <c r="E19" s="31">
        <f t="shared" si="1"/>
        <v>18655</v>
      </c>
      <c r="F19" s="34">
        <f t="shared" si="2"/>
        <v>111748</v>
      </c>
      <c r="H19" s="21"/>
    </row>
    <row r="20" spans="1:8" ht="14.25">
      <c r="A20" s="10"/>
      <c r="B20" s="11">
        <v>61</v>
      </c>
      <c r="C20" s="30">
        <v>85330</v>
      </c>
      <c r="D20" s="31">
        <f t="shared" si="0"/>
        <v>10584</v>
      </c>
      <c r="E20" s="31">
        <f t="shared" si="1"/>
        <v>19213</v>
      </c>
      <c r="F20" s="34">
        <f t="shared" si="2"/>
        <v>115127</v>
      </c>
      <c r="H20" s="21"/>
    </row>
    <row r="21" spans="1:8" ht="15" thickBot="1">
      <c r="A21" s="17"/>
      <c r="B21" s="18">
        <v>62</v>
      </c>
      <c r="C21" s="35">
        <v>87884</v>
      </c>
      <c r="D21" s="36">
        <f t="shared" si="0"/>
        <v>10937</v>
      </c>
      <c r="E21" s="36">
        <f t="shared" si="1"/>
        <v>19789</v>
      </c>
      <c r="F21" s="37">
        <f t="shared" si="2"/>
        <v>118610</v>
      </c>
      <c r="H21" s="21"/>
    </row>
    <row r="22" spans="1:8" ht="47.25">
      <c r="A22" s="32" t="s">
        <v>14</v>
      </c>
      <c r="B22" s="7">
        <v>61</v>
      </c>
      <c r="C22" s="33">
        <v>85330</v>
      </c>
      <c r="D22" s="28">
        <f t="shared" si="0"/>
        <v>10584</v>
      </c>
      <c r="E22" s="28">
        <f t="shared" si="1"/>
        <v>19213</v>
      </c>
      <c r="F22" s="29">
        <f t="shared" si="2"/>
        <v>115127</v>
      </c>
      <c r="H22" s="21"/>
    </row>
    <row r="23" spans="1:8" ht="14.25">
      <c r="A23" s="10"/>
      <c r="B23" s="11">
        <v>62</v>
      </c>
      <c r="C23" s="30">
        <v>87884</v>
      </c>
      <c r="D23" s="31">
        <f t="shared" si="0"/>
        <v>10937</v>
      </c>
      <c r="E23" s="31">
        <f t="shared" si="1"/>
        <v>19789</v>
      </c>
      <c r="F23" s="34">
        <f t="shared" si="2"/>
        <v>118610</v>
      </c>
      <c r="H23" s="21"/>
    </row>
    <row r="24" spans="1:8" ht="14.25">
      <c r="A24" s="10"/>
      <c r="B24" s="11">
        <v>63</v>
      </c>
      <c r="C24" s="30">
        <v>90515</v>
      </c>
      <c r="D24" s="31">
        <f t="shared" si="0"/>
        <v>11300</v>
      </c>
      <c r="E24" s="31">
        <f t="shared" si="1"/>
        <v>20381</v>
      </c>
      <c r="F24" s="34">
        <f t="shared" si="2"/>
        <v>122196</v>
      </c>
      <c r="H24" s="21"/>
    </row>
    <row r="25" spans="1:8" ht="14.25">
      <c r="A25" s="10"/>
      <c r="B25" s="11">
        <v>64</v>
      </c>
      <c r="C25" s="30">
        <v>93227</v>
      </c>
      <c r="D25" s="31">
        <f t="shared" si="0"/>
        <v>11674</v>
      </c>
      <c r="E25" s="31">
        <f t="shared" si="1"/>
        <v>20992</v>
      </c>
      <c r="F25" s="34">
        <f t="shared" si="2"/>
        <v>125893</v>
      </c>
      <c r="H25" s="21"/>
    </row>
    <row r="26" spans="1:8" ht="14.25">
      <c r="A26" s="10"/>
      <c r="B26" s="11">
        <v>65</v>
      </c>
      <c r="C26" s="30">
        <v>96018</v>
      </c>
      <c r="D26" s="31">
        <f t="shared" si="0"/>
        <v>12059</v>
      </c>
      <c r="E26" s="31">
        <f t="shared" si="1"/>
        <v>21620</v>
      </c>
      <c r="F26" s="34">
        <f t="shared" si="2"/>
        <v>129697</v>
      </c>
      <c r="H26" s="21"/>
    </row>
    <row r="27" spans="1:8" ht="14.25">
      <c r="A27" s="10"/>
      <c r="B27" s="11">
        <v>66</v>
      </c>
      <c r="C27" s="30">
        <v>98896</v>
      </c>
      <c r="D27" s="31">
        <f t="shared" si="0"/>
        <v>12456</v>
      </c>
      <c r="E27" s="31">
        <f t="shared" si="1"/>
        <v>22268</v>
      </c>
      <c r="F27" s="34">
        <f t="shared" si="2"/>
        <v>133620</v>
      </c>
      <c r="H27" s="21"/>
    </row>
    <row r="28" spans="1:8" ht="14.25">
      <c r="A28" s="10"/>
      <c r="B28" s="11">
        <v>67</v>
      </c>
      <c r="C28" s="30">
        <v>101856</v>
      </c>
      <c r="D28" s="31">
        <f t="shared" si="0"/>
        <v>12865</v>
      </c>
      <c r="E28" s="31">
        <f t="shared" si="1"/>
        <v>22935</v>
      </c>
      <c r="F28" s="34">
        <f t="shared" si="2"/>
        <v>137656</v>
      </c>
      <c r="H28" s="21"/>
    </row>
    <row r="29" spans="1:8" ht="15" thickBot="1">
      <c r="A29" s="17"/>
      <c r="B29" s="18">
        <v>68</v>
      </c>
      <c r="C29" s="35">
        <v>104908</v>
      </c>
      <c r="D29" s="36">
        <f t="shared" si="0"/>
        <v>13286</v>
      </c>
      <c r="E29" s="36">
        <f t="shared" si="1"/>
        <v>23622</v>
      </c>
      <c r="F29" s="37">
        <f t="shared" si="2"/>
        <v>141816</v>
      </c>
      <c r="H29" s="21"/>
    </row>
    <row r="30" spans="1:6" ht="14.25">
      <c r="A30" s="25"/>
      <c r="B30" s="25"/>
      <c r="C30" s="26"/>
      <c r="D30" s="26"/>
      <c r="E30" s="26"/>
      <c r="F30" s="27"/>
    </row>
    <row r="31" spans="1:6" ht="14.25">
      <c r="A31" s="25"/>
      <c r="B31" s="25"/>
      <c r="C31" s="26"/>
      <c r="D31" s="26"/>
      <c r="E31" s="26"/>
      <c r="F31" s="2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2" width="9.140625" style="2" customWidth="1"/>
    <col min="3" max="3" width="14.00390625" style="2" customWidth="1"/>
    <col min="4" max="4" width="10.8515625" style="2" customWidth="1"/>
    <col min="5" max="5" width="10.57421875" style="2" customWidth="1"/>
    <col min="6" max="6" width="11.57421875" style="2" customWidth="1"/>
    <col min="7" max="16384" width="9.140625" style="2" customWidth="1"/>
  </cols>
  <sheetData>
    <row r="1" ht="15">
      <c r="A1" s="1" t="s">
        <v>15</v>
      </c>
    </row>
    <row r="2" ht="15">
      <c r="A2" s="1" t="s">
        <v>18</v>
      </c>
    </row>
    <row r="3" spans="1:3" ht="15">
      <c r="A3" s="1" t="s">
        <v>9</v>
      </c>
      <c r="B3" s="1"/>
      <c r="C3" s="38"/>
    </row>
    <row r="4" ht="15" thickBot="1"/>
    <row r="5" spans="1:7" ht="14.25">
      <c r="A5" s="6" t="s">
        <v>5</v>
      </c>
      <c r="B5" s="7" t="s">
        <v>5</v>
      </c>
      <c r="C5" s="7" t="s">
        <v>0</v>
      </c>
      <c r="D5" s="7" t="s">
        <v>1</v>
      </c>
      <c r="E5" s="7" t="s">
        <v>2</v>
      </c>
      <c r="F5" s="9" t="s">
        <v>10</v>
      </c>
      <c r="G5" s="2" t="s">
        <v>16</v>
      </c>
    </row>
    <row r="6" spans="1:7" ht="14.25">
      <c r="A6" s="10" t="s">
        <v>6</v>
      </c>
      <c r="B6" s="11" t="s">
        <v>6</v>
      </c>
      <c r="C6" s="11" t="s">
        <v>3</v>
      </c>
      <c r="D6" s="12"/>
      <c r="E6" s="12"/>
      <c r="F6" s="13" t="s">
        <v>11</v>
      </c>
      <c r="G6" s="2" t="s">
        <v>17</v>
      </c>
    </row>
    <row r="7" spans="1:6" ht="14.25">
      <c r="A7" s="10" t="s">
        <v>4</v>
      </c>
      <c r="B7" s="11" t="s">
        <v>7</v>
      </c>
      <c r="C7" s="14">
        <v>43678</v>
      </c>
      <c r="D7" s="15"/>
      <c r="E7" s="15"/>
      <c r="F7" s="16"/>
    </row>
    <row r="8" spans="1:6" ht="15" thickBot="1">
      <c r="A8" s="39"/>
      <c r="B8" s="40"/>
      <c r="C8" s="41"/>
      <c r="D8" s="40"/>
      <c r="E8" s="40"/>
      <c r="F8" s="42"/>
    </row>
    <row r="9" spans="1:6" ht="41.25">
      <c r="A9" s="32" t="s">
        <v>12</v>
      </c>
      <c r="B9" s="7">
        <v>52</v>
      </c>
      <c r="C9" s="33">
        <v>64603</v>
      </c>
      <c r="D9" s="28">
        <f>ROUND(SUM(C9-8632)*13.8%,0)</f>
        <v>7724</v>
      </c>
      <c r="E9" s="28">
        <f>ROUND(SUM(C9*20.4%),0)</f>
        <v>13179</v>
      </c>
      <c r="F9" s="29">
        <f>SUM(C9:E9)</f>
        <v>85506</v>
      </c>
    </row>
    <row r="10" spans="1:6" ht="14.25">
      <c r="A10" s="22"/>
      <c r="B10" s="11">
        <v>53</v>
      </c>
      <c r="C10" s="30">
        <v>66115</v>
      </c>
      <c r="D10" s="31">
        <f aca="true" t="shared" si="0" ref="D10:D29">ROUND(SUM(C10-8632)*13.8%,0)</f>
        <v>7933</v>
      </c>
      <c r="E10" s="31">
        <f aca="true" t="shared" si="1" ref="E10:E29">ROUND(SUM(C10*20.4%),0)</f>
        <v>13487</v>
      </c>
      <c r="F10" s="34">
        <f aca="true" t="shared" si="2" ref="F10:F29">SUM(C10:E10)</f>
        <v>87535</v>
      </c>
    </row>
    <row r="11" spans="1:6" ht="14.25">
      <c r="A11" s="23"/>
      <c r="B11" s="11">
        <v>54</v>
      </c>
      <c r="C11" s="30">
        <v>69411</v>
      </c>
      <c r="D11" s="31">
        <f t="shared" si="0"/>
        <v>8388</v>
      </c>
      <c r="E11" s="31">
        <f t="shared" si="1"/>
        <v>14160</v>
      </c>
      <c r="F11" s="34">
        <f t="shared" si="2"/>
        <v>91959</v>
      </c>
    </row>
    <row r="12" spans="1:6" ht="14.25">
      <c r="A12" s="23"/>
      <c r="B12" s="11">
        <v>55</v>
      </c>
      <c r="C12" s="30">
        <v>71490</v>
      </c>
      <c r="D12" s="31">
        <f t="shared" si="0"/>
        <v>8674</v>
      </c>
      <c r="E12" s="31">
        <f t="shared" si="1"/>
        <v>14584</v>
      </c>
      <c r="F12" s="34">
        <f t="shared" si="2"/>
        <v>94748</v>
      </c>
    </row>
    <row r="13" spans="1:6" ht="15" thickBot="1">
      <c r="A13" s="24"/>
      <c r="B13" s="18">
        <v>56</v>
      </c>
      <c r="C13" s="35">
        <v>73630</v>
      </c>
      <c r="D13" s="36">
        <f t="shared" si="0"/>
        <v>8970</v>
      </c>
      <c r="E13" s="36">
        <f t="shared" si="1"/>
        <v>15021</v>
      </c>
      <c r="F13" s="37">
        <f t="shared" si="2"/>
        <v>97621</v>
      </c>
    </row>
    <row r="14" spans="1:6" ht="41.25">
      <c r="A14" s="32" t="s">
        <v>13</v>
      </c>
      <c r="B14" s="7">
        <v>55</v>
      </c>
      <c r="C14" s="33">
        <v>71490</v>
      </c>
      <c r="D14" s="28">
        <f t="shared" si="0"/>
        <v>8674</v>
      </c>
      <c r="E14" s="28">
        <f t="shared" si="1"/>
        <v>14584</v>
      </c>
      <c r="F14" s="29">
        <f t="shared" si="2"/>
        <v>94748</v>
      </c>
    </row>
    <row r="15" spans="1:6" ht="14.25">
      <c r="A15" s="10"/>
      <c r="B15" s="11">
        <v>56</v>
      </c>
      <c r="C15" s="30">
        <v>73630</v>
      </c>
      <c r="D15" s="31">
        <f t="shared" si="0"/>
        <v>8970</v>
      </c>
      <c r="E15" s="31">
        <f t="shared" si="1"/>
        <v>15021</v>
      </c>
      <c r="F15" s="34">
        <f t="shared" si="2"/>
        <v>97621</v>
      </c>
    </row>
    <row r="16" spans="1:6" ht="14.25">
      <c r="A16" s="10"/>
      <c r="B16" s="11">
        <v>57</v>
      </c>
      <c r="C16" s="30">
        <v>75833</v>
      </c>
      <c r="D16" s="31">
        <f t="shared" si="0"/>
        <v>9274</v>
      </c>
      <c r="E16" s="31">
        <f t="shared" si="1"/>
        <v>15470</v>
      </c>
      <c r="F16" s="34">
        <f t="shared" si="2"/>
        <v>100577</v>
      </c>
    </row>
    <row r="17" spans="1:6" ht="14.25">
      <c r="A17" s="10"/>
      <c r="B17" s="11">
        <v>58</v>
      </c>
      <c r="C17" s="30">
        <v>78102</v>
      </c>
      <c r="D17" s="31">
        <f t="shared" si="0"/>
        <v>9587</v>
      </c>
      <c r="E17" s="31">
        <f t="shared" si="1"/>
        <v>15933</v>
      </c>
      <c r="F17" s="34">
        <f t="shared" si="2"/>
        <v>103622</v>
      </c>
    </row>
    <row r="18" spans="1:6" ht="14.25">
      <c r="A18" s="10"/>
      <c r="B18" s="11">
        <v>59</v>
      </c>
      <c r="C18" s="30">
        <v>80443</v>
      </c>
      <c r="D18" s="31">
        <f t="shared" si="0"/>
        <v>9910</v>
      </c>
      <c r="E18" s="31">
        <f t="shared" si="1"/>
        <v>16410</v>
      </c>
      <c r="F18" s="34">
        <f t="shared" si="2"/>
        <v>106763</v>
      </c>
    </row>
    <row r="19" spans="1:6" ht="14.25">
      <c r="A19" s="10"/>
      <c r="B19" s="11">
        <v>60</v>
      </c>
      <c r="C19" s="30">
        <v>82851</v>
      </c>
      <c r="D19" s="31">
        <f t="shared" si="0"/>
        <v>10242</v>
      </c>
      <c r="E19" s="31">
        <f t="shared" si="1"/>
        <v>16902</v>
      </c>
      <c r="F19" s="34">
        <f t="shared" si="2"/>
        <v>109995</v>
      </c>
    </row>
    <row r="20" spans="1:6" ht="14.25">
      <c r="A20" s="10"/>
      <c r="B20" s="11">
        <v>61</v>
      </c>
      <c r="C20" s="30">
        <v>85330</v>
      </c>
      <c r="D20" s="31">
        <f t="shared" si="0"/>
        <v>10584</v>
      </c>
      <c r="E20" s="31">
        <f t="shared" si="1"/>
        <v>17407</v>
      </c>
      <c r="F20" s="34">
        <f t="shared" si="2"/>
        <v>113321</v>
      </c>
    </row>
    <row r="21" spans="1:6" ht="15" thickBot="1">
      <c r="A21" s="17"/>
      <c r="B21" s="18">
        <v>62</v>
      </c>
      <c r="C21" s="35">
        <v>87884</v>
      </c>
      <c r="D21" s="36">
        <f t="shared" si="0"/>
        <v>10937</v>
      </c>
      <c r="E21" s="36">
        <f t="shared" si="1"/>
        <v>17928</v>
      </c>
      <c r="F21" s="37">
        <f t="shared" si="2"/>
        <v>116749</v>
      </c>
    </row>
    <row r="22" spans="1:6" ht="47.25">
      <c r="A22" s="32" t="s">
        <v>14</v>
      </c>
      <c r="B22" s="7">
        <v>61</v>
      </c>
      <c r="C22" s="33">
        <v>85330</v>
      </c>
      <c r="D22" s="28">
        <f t="shared" si="0"/>
        <v>10584</v>
      </c>
      <c r="E22" s="28">
        <f t="shared" si="1"/>
        <v>17407</v>
      </c>
      <c r="F22" s="29">
        <f t="shared" si="2"/>
        <v>113321</v>
      </c>
    </row>
    <row r="23" spans="1:6" ht="14.25">
      <c r="A23" s="10"/>
      <c r="B23" s="11">
        <v>62</v>
      </c>
      <c r="C23" s="30">
        <v>87884</v>
      </c>
      <c r="D23" s="31">
        <f t="shared" si="0"/>
        <v>10937</v>
      </c>
      <c r="E23" s="31">
        <f t="shared" si="1"/>
        <v>17928</v>
      </c>
      <c r="F23" s="34">
        <f t="shared" si="2"/>
        <v>116749</v>
      </c>
    </row>
    <row r="24" spans="1:6" ht="14.25">
      <c r="A24" s="10"/>
      <c r="B24" s="11">
        <v>63</v>
      </c>
      <c r="C24" s="30">
        <v>90515</v>
      </c>
      <c r="D24" s="31">
        <f t="shared" si="0"/>
        <v>11300</v>
      </c>
      <c r="E24" s="31">
        <f t="shared" si="1"/>
        <v>18465</v>
      </c>
      <c r="F24" s="34">
        <f t="shared" si="2"/>
        <v>120280</v>
      </c>
    </row>
    <row r="25" spans="1:6" ht="14.25">
      <c r="A25" s="10"/>
      <c r="B25" s="11">
        <v>64</v>
      </c>
      <c r="C25" s="30">
        <v>93227</v>
      </c>
      <c r="D25" s="31">
        <f t="shared" si="0"/>
        <v>11674</v>
      </c>
      <c r="E25" s="31">
        <f t="shared" si="1"/>
        <v>19018</v>
      </c>
      <c r="F25" s="34">
        <f t="shared" si="2"/>
        <v>123919</v>
      </c>
    </row>
    <row r="26" spans="1:6" ht="14.25">
      <c r="A26" s="10"/>
      <c r="B26" s="11">
        <v>65</v>
      </c>
      <c r="C26" s="30">
        <v>96018</v>
      </c>
      <c r="D26" s="31">
        <f t="shared" si="0"/>
        <v>12059</v>
      </c>
      <c r="E26" s="31">
        <f t="shared" si="1"/>
        <v>19588</v>
      </c>
      <c r="F26" s="34">
        <f t="shared" si="2"/>
        <v>127665</v>
      </c>
    </row>
    <row r="27" spans="1:6" ht="14.25">
      <c r="A27" s="10"/>
      <c r="B27" s="11">
        <v>66</v>
      </c>
      <c r="C27" s="30">
        <v>98896</v>
      </c>
      <c r="D27" s="31">
        <f t="shared" si="0"/>
        <v>12456</v>
      </c>
      <c r="E27" s="31">
        <f t="shared" si="1"/>
        <v>20175</v>
      </c>
      <c r="F27" s="34">
        <f t="shared" si="2"/>
        <v>131527</v>
      </c>
    </row>
    <row r="28" spans="1:6" ht="14.25">
      <c r="A28" s="10"/>
      <c r="B28" s="11">
        <v>67</v>
      </c>
      <c r="C28" s="30">
        <v>101856</v>
      </c>
      <c r="D28" s="31">
        <f t="shared" si="0"/>
        <v>12865</v>
      </c>
      <c r="E28" s="31">
        <f t="shared" si="1"/>
        <v>20779</v>
      </c>
      <c r="F28" s="34">
        <f t="shared" si="2"/>
        <v>135500</v>
      </c>
    </row>
    <row r="29" spans="1:6" ht="15" thickBot="1">
      <c r="A29" s="17"/>
      <c r="B29" s="18">
        <v>68</v>
      </c>
      <c r="C29" s="35">
        <v>104908</v>
      </c>
      <c r="D29" s="36">
        <f t="shared" si="0"/>
        <v>13286</v>
      </c>
      <c r="E29" s="36">
        <f t="shared" si="1"/>
        <v>21401</v>
      </c>
      <c r="F29" s="37">
        <f t="shared" si="2"/>
        <v>139595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Napier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SenMgt Scales Aug 2019 with oncosts</dc:title>
  <dc:subject/>
  <dc:creator>pd46</dc:creator>
  <cp:keywords/>
  <dc:description/>
  <cp:lastModifiedBy>Reed, Russ</cp:lastModifiedBy>
  <cp:lastPrinted>2019-08-12T16:15:16Z</cp:lastPrinted>
  <dcterms:created xsi:type="dcterms:W3CDTF">2007-05-14T13:11:14Z</dcterms:created>
  <dcterms:modified xsi:type="dcterms:W3CDTF">2019-08-12T17:52:57Z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Keywords">
    <vt:lpwstr/>
  </property>
  <property fmtid="{D5CDD505-2E9C-101B-9397-08002B2CF9AE}" pid="3" name="Document Description">
    <vt:lpwstr/>
  </property>
  <property fmtid="{D5CDD505-2E9C-101B-9397-08002B2CF9AE}" pid="4" name="Document Keywords">
    <vt:lpwstr/>
  </property>
  <property fmtid="{D5CDD505-2E9C-101B-9397-08002B2CF9AE}" pid="5" name="display_urn:schemas-microsoft-com:office:office#Editor">
    <vt:lpwstr>Skinner, Mark</vt:lpwstr>
  </property>
  <property fmtid="{D5CDD505-2E9C-101B-9397-08002B2CF9AE}" pid="6" name="display_urn:schemas-microsoft-com:office:office#Author">
    <vt:lpwstr>Skinner, Mark</vt:lpwstr>
  </property>
</Properties>
</file>