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ydenstillie/Library/Containers/com.apple.mail/Data/Library/Mail Downloads/4844BCF2-5178-43A1-8A3A-EA53AEDC7263/"/>
    </mc:Choice>
  </mc:AlternateContent>
  <bookViews>
    <workbookView xWindow="0" yWindow="460" windowWidth="28760" windowHeight="16520" tabRatio="689"/>
  </bookViews>
  <sheets>
    <sheet name="Action List" sheetId="1" r:id="rId1"/>
    <sheet name="Analysis" sheetId="2" state="hidden" r:id="rId2"/>
    <sheet name="Topic" sheetId="3" state="hidden" r:id="rId3"/>
    <sheet name="Actionees" sheetId="4" state="hidden" r:id="rId4"/>
    <sheet name="Status" sheetId="5" state="hidden" r:id="rId5"/>
  </sheets>
  <definedNames>
    <definedName name="_xlnm._FilterDatabase" localSheetId="0" hidden="1">'Action List'!$A$6:$H$26</definedName>
    <definedName name="Actionees">Actionees!$A$1:$A$11</definedName>
    <definedName name="Categories">Topic!$A$1:$A$11</definedName>
    <definedName name="Complete">Status!$A$1:$A$2</definedName>
    <definedName name="PEG_Members">Actionees!$A$1:$A$10</definedName>
    <definedName name="_xlnm.Print_Area" localSheetId="0">'Action List'!$A$1:$H$26</definedName>
    <definedName name="_xlnm.Print_Titles" localSheetId="0">'Action List'!$1:$6</definedName>
    <definedName name="Status">Status!$A$1:$A$4</definedName>
    <definedName name="Topic">Topic!$A$1:$A$12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B23" i="2"/>
  <c r="B22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A24" i="2"/>
  <c r="A23" i="2"/>
  <c r="A22" i="2"/>
  <c r="A21" i="2"/>
  <c r="A17" i="2"/>
  <c r="A16" i="2"/>
  <c r="A15" i="2"/>
  <c r="A14" i="2"/>
  <c r="A13" i="2"/>
  <c r="A12" i="2"/>
  <c r="A11" i="2"/>
  <c r="A10" i="2"/>
  <c r="A9" i="2"/>
  <c r="A8" i="2"/>
  <c r="A7" i="2"/>
  <c r="A6" i="2"/>
  <c r="K12" i="2"/>
  <c r="I22" i="2"/>
  <c r="H22" i="2"/>
  <c r="F22" i="2"/>
  <c r="J15" i="2"/>
  <c r="G22" i="2"/>
  <c r="K15" i="2"/>
  <c r="K11" i="2"/>
  <c r="K17" i="2"/>
  <c r="K18" i="2"/>
  <c r="K20" i="2"/>
  <c r="K21" i="2"/>
  <c r="K19" i="2"/>
  <c r="B18" i="2"/>
  <c r="B24" i="2"/>
  <c r="K7" i="2"/>
  <c r="K8" i="2"/>
  <c r="K10" i="2"/>
  <c r="K14" i="2"/>
  <c r="K9" i="2"/>
  <c r="K13" i="2"/>
  <c r="K6" i="2"/>
  <c r="K16" i="2"/>
  <c r="C6" i="2"/>
  <c r="B25" i="2"/>
  <c r="C24" i="2"/>
  <c r="C13" i="2"/>
  <c r="C7" i="2"/>
  <c r="C17" i="2"/>
  <c r="C10" i="2"/>
  <c r="C12" i="2"/>
  <c r="C9" i="2"/>
  <c r="J21" i="2"/>
  <c r="J20" i="2"/>
  <c r="J18" i="2"/>
  <c r="J17" i="2"/>
  <c r="J19" i="2"/>
  <c r="C14" i="2"/>
  <c r="C15" i="2"/>
  <c r="C8" i="2"/>
  <c r="C11" i="2"/>
  <c r="C16" i="2"/>
  <c r="J9" i="2"/>
  <c r="J7" i="2"/>
  <c r="J8" i="2"/>
  <c r="J13" i="2"/>
  <c r="J16" i="2"/>
  <c r="K22" i="2"/>
  <c r="J14" i="2"/>
  <c r="J6" i="2"/>
  <c r="J11" i="2"/>
  <c r="J10" i="2"/>
  <c r="J12" i="2"/>
  <c r="C22" i="2"/>
  <c r="C21" i="2"/>
  <c r="C23" i="2"/>
  <c r="J22" i="2"/>
  <c r="L13" i="2"/>
  <c r="L17" i="2"/>
  <c r="L18" i="2"/>
  <c r="L20" i="2"/>
  <c r="L21" i="2"/>
  <c r="L19" i="2"/>
  <c r="C18" i="2"/>
  <c r="L8" i="2"/>
  <c r="L16" i="2"/>
  <c r="L10" i="2"/>
  <c r="L6" i="2"/>
  <c r="L11" i="2"/>
  <c r="L9" i="2"/>
  <c r="L12" i="2"/>
  <c r="L7" i="2"/>
  <c r="L15" i="2"/>
  <c r="L14" i="2"/>
  <c r="C25" i="2"/>
  <c r="L22" i="2"/>
</calcChain>
</file>

<file path=xl/sharedStrings.xml><?xml version="1.0" encoding="utf-8"?>
<sst xmlns="http://schemas.openxmlformats.org/spreadsheetml/2006/main" count="62" uniqueCount="59">
  <si>
    <t xml:space="preserve">PEG Action List </t>
  </si>
  <si>
    <t>Topic</t>
  </si>
  <si>
    <t>Action</t>
  </si>
  <si>
    <t>Complete</t>
  </si>
  <si>
    <t>SC</t>
  </si>
  <si>
    <t>GW</t>
  </si>
  <si>
    <t>Yes</t>
  </si>
  <si>
    <t>No</t>
  </si>
  <si>
    <t>Estates</t>
  </si>
  <si>
    <t>Finance</t>
  </si>
  <si>
    <t>Staff</t>
  </si>
  <si>
    <t>Planning</t>
  </si>
  <si>
    <t>Students</t>
  </si>
  <si>
    <t>Strategy</t>
  </si>
  <si>
    <t>Performance</t>
  </si>
  <si>
    <t>Research</t>
  </si>
  <si>
    <t>Governance</t>
  </si>
  <si>
    <t>Risk</t>
  </si>
  <si>
    <t>Health &amp; Safety</t>
  </si>
  <si>
    <t>International</t>
  </si>
  <si>
    <t>Ongoing</t>
  </si>
  <si>
    <t>Unknown</t>
  </si>
  <si>
    <t>Total</t>
  </si>
  <si>
    <t>%age</t>
  </si>
  <si>
    <t>No.</t>
  </si>
  <si>
    <t>Lead</t>
  </si>
  <si>
    <t>Action 2</t>
  </si>
  <si>
    <t>Action 3</t>
  </si>
  <si>
    <t>Action 4</t>
  </si>
  <si>
    <t>No. Action</t>
  </si>
  <si>
    <t>% Action</t>
  </si>
  <si>
    <t>% Lead</t>
  </si>
  <si>
    <t>FMacC</t>
  </si>
  <si>
    <t>CS</t>
  </si>
  <si>
    <t>All</t>
  </si>
  <si>
    <t>Academic Year 2010/2011</t>
  </si>
  <si>
    <t>Total*</t>
  </si>
  <si>
    <t>*Remainder are still open actions.</t>
  </si>
  <si>
    <t>AS</t>
  </si>
  <si>
    <t>IMcI</t>
  </si>
  <si>
    <t>SB</t>
  </si>
  <si>
    <t>AMN</t>
  </si>
  <si>
    <t>AO</t>
  </si>
  <si>
    <t>KD</t>
  </si>
  <si>
    <t>Date of Last Update</t>
  </si>
  <si>
    <t>Update</t>
  </si>
  <si>
    <t xml:space="preserve">Student Staff Liaison Committee Action List </t>
  </si>
  <si>
    <t xml:space="preserve">Agreed Action </t>
  </si>
  <si>
    <t>Action Number</t>
  </si>
  <si>
    <t>Meeting Date</t>
  </si>
  <si>
    <t>Deadline for completion</t>
  </si>
  <si>
    <t>Details of how this action has been completed</t>
  </si>
  <si>
    <t>Completed
Y/N</t>
  </si>
  <si>
    <t>Student Reps in Attendance</t>
  </si>
  <si>
    <t>Academic Year</t>
  </si>
  <si>
    <t>Year or Student Group</t>
  </si>
  <si>
    <t>Programme:</t>
  </si>
  <si>
    <t>Lead Responsibility for Completion</t>
  </si>
  <si>
    <t>Staff in Attendance
(Chair initials in brackets)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</si>
</sst>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;@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2" borderId="5" xfId="0" applyFont="1" applyFill="1" applyBorder="1"/>
    <xf numFmtId="0" fontId="0" fillId="2" borderId="0" xfId="0" applyFill="1" applyBorder="1"/>
    <xf numFmtId="9" fontId="0" fillId="2" borderId="6" xfId="0" applyNumberForma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2" xfId="0" applyFont="1" applyFill="1" applyBorder="1"/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0" fillId="3" borderId="5" xfId="0" applyFill="1" applyBorder="1"/>
    <xf numFmtId="0" fontId="0" fillId="3" borderId="0" xfId="0" applyFill="1" applyBorder="1"/>
    <xf numFmtId="9" fontId="0" fillId="3" borderId="6" xfId="0" applyNumberFormat="1" applyFill="1" applyBorder="1"/>
    <xf numFmtId="0" fontId="1" fillId="3" borderId="7" xfId="0" applyFont="1" applyFill="1" applyBorder="1"/>
    <xf numFmtId="0" fontId="1" fillId="3" borderId="8" xfId="0" applyFont="1" applyFill="1" applyBorder="1"/>
    <xf numFmtId="9" fontId="0" fillId="3" borderId="9" xfId="0" applyNumberFormat="1" applyFill="1" applyBorder="1"/>
    <xf numFmtId="0" fontId="1" fillId="4" borderId="2" xfId="0" applyFont="1" applyFill="1" applyBorder="1"/>
    <xf numFmtId="0" fontId="0" fillId="4" borderId="5" xfId="0" applyFill="1" applyBorder="1"/>
    <xf numFmtId="0" fontId="0" fillId="4" borderId="0" xfId="0" applyFill="1" applyBorder="1"/>
    <xf numFmtId="9" fontId="0" fillId="4" borderId="0" xfId="0" applyNumberFormat="1" applyFill="1" applyBorder="1"/>
    <xf numFmtId="9" fontId="0" fillId="4" borderId="6" xfId="0" applyNumberForma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9" fontId="0" fillId="4" borderId="8" xfId="0" applyNumberFormat="1" applyFill="1" applyBorder="1"/>
    <xf numFmtId="9" fontId="0" fillId="4" borderId="9" xfId="0" applyNumberFormat="1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0" fontId="0" fillId="2" borderId="9" xfId="0" applyNumberFormat="1" applyFill="1" applyBorder="1"/>
    <xf numFmtId="49" fontId="0" fillId="0" borderId="0" xfId="0" applyNumberFormat="1"/>
    <xf numFmtId="0" fontId="2" fillId="0" borderId="10" xfId="0" applyFont="1" applyBorder="1" applyAlignment="1">
      <alignment vertical="top" wrapText="1"/>
    </xf>
    <xf numFmtId="0" fontId="3" fillId="0" borderId="0" xfId="0" applyFont="1"/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top"/>
    </xf>
    <xf numFmtId="0" fontId="6" fillId="0" borderId="0" xfId="0" applyFont="1"/>
    <xf numFmtId="0" fontId="7" fillId="9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49" fontId="8" fillId="9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0" fillId="9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4.xml"/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00B050"/>
    <pageSetUpPr fitToPage="1"/>
  </sheetPr>
  <dimension ref="A1:J1048380"/>
  <sheetViews>
    <sheetView tabSelected="1" zoomScale="85" workbookViewId="0">
      <pane ySplit="6" topLeftCell="A7" activePane="bottomLeft" state="frozen"/>
      <selection pane="bottomLeft" activeCell="A6" sqref="A6:J56"/>
    </sheetView>
  </sheetViews>
  <sheetFormatPr baseColWidth="10" defaultColWidth="8.83203125" defaultRowHeight="14" x14ac:dyDescent="0.15"/>
  <cols>
    <col min="2" max="2" width="19" customWidth="1"/>
    <col min="3" max="3" width="14.83203125" customWidth="1"/>
    <col min="4" max="4" width="72.5" style="36" customWidth="1"/>
    <col min="5" max="5" width="18.1640625" style="36" customWidth="1"/>
    <col min="6" max="6" width="13.33203125" customWidth="1"/>
    <col min="7" max="7" width="10.6640625" customWidth="1"/>
    <col min="8" max="8" width="51.1640625" customWidth="1"/>
    <col min="9" max="9" width="12.1640625" customWidth="1"/>
    <col min="10" max="10" width="48.83203125" customWidth="1"/>
    <col min="11" max="15" width="9" customWidth="1"/>
  </cols>
  <sheetData>
    <row r="1" spans="1:10" ht="35" x14ac:dyDescent="0.35">
      <c r="A1" s="45" t="s">
        <v>46</v>
      </c>
      <c r="B1" s="1"/>
    </row>
    <row r="2" spans="1:10" ht="63" customHeight="1" x14ac:dyDescent="0.15">
      <c r="A2" s="50" t="s">
        <v>58</v>
      </c>
      <c r="B2" s="50"/>
      <c r="C2" s="50"/>
      <c r="D2" s="51"/>
      <c r="E2" s="52" t="s">
        <v>56</v>
      </c>
      <c r="F2" s="53"/>
      <c r="G2" s="54"/>
      <c r="H2" s="54"/>
    </row>
    <row r="3" spans="1:10" ht="63" customHeight="1" x14ac:dyDescent="0.15">
      <c r="A3" s="50" t="s">
        <v>53</v>
      </c>
      <c r="B3" s="50"/>
      <c r="C3" s="50"/>
      <c r="D3" s="51"/>
      <c r="E3" s="55" t="s">
        <v>54</v>
      </c>
      <c r="F3" s="53"/>
      <c r="G3" s="54"/>
      <c r="H3" s="54"/>
    </row>
    <row r="4" spans="1:10" x14ac:dyDescent="0.15">
      <c r="B4" s="1"/>
    </row>
    <row r="5" spans="1:10" ht="13" customHeight="1" x14ac:dyDescent="0.15"/>
    <row r="6" spans="1:10" s="49" customFormat="1" ht="70" customHeight="1" x14ac:dyDescent="0.15">
      <c r="A6" s="46" t="s">
        <v>48</v>
      </c>
      <c r="B6" s="46" t="s">
        <v>55</v>
      </c>
      <c r="C6" s="47" t="s">
        <v>49</v>
      </c>
      <c r="D6" s="48" t="s">
        <v>47</v>
      </c>
      <c r="E6" s="48" t="s">
        <v>57</v>
      </c>
      <c r="F6" s="47" t="s">
        <v>50</v>
      </c>
      <c r="G6" s="47" t="s">
        <v>44</v>
      </c>
      <c r="H6" s="47" t="s">
        <v>45</v>
      </c>
      <c r="I6" s="47" t="s">
        <v>52</v>
      </c>
      <c r="J6" s="47" t="s">
        <v>51</v>
      </c>
    </row>
    <row r="7" spans="1:10" ht="50" customHeight="1" x14ac:dyDescent="0.15">
      <c r="A7" s="56">
        <v>1</v>
      </c>
      <c r="B7" s="57"/>
      <c r="C7" s="58"/>
      <c r="D7" s="43"/>
      <c r="E7" s="43"/>
      <c r="F7" s="59"/>
      <c r="G7" s="60"/>
      <c r="H7" s="42"/>
      <c r="I7" s="59"/>
      <c r="J7" s="37"/>
    </row>
    <row r="8" spans="1:10" ht="50" customHeight="1" x14ac:dyDescent="0.15">
      <c r="A8" s="56">
        <f>(A7+1)</f>
        <v>2</v>
      </c>
      <c r="B8" s="57"/>
      <c r="C8" s="58"/>
      <c r="D8" s="43"/>
      <c r="E8" s="43"/>
      <c r="F8" s="59"/>
      <c r="G8" s="60"/>
      <c r="H8" s="42"/>
      <c r="I8" s="59"/>
      <c r="J8" s="37"/>
    </row>
    <row r="9" spans="1:10" ht="50" customHeight="1" x14ac:dyDescent="0.15">
      <c r="A9" s="56">
        <f>(A8+1)</f>
        <v>3</v>
      </c>
      <c r="B9" s="57"/>
      <c r="C9" s="58"/>
      <c r="D9" s="43"/>
      <c r="E9" s="43"/>
      <c r="F9" s="59"/>
      <c r="G9" s="60"/>
      <c r="H9" s="42"/>
      <c r="I9" s="59"/>
      <c r="J9" s="61"/>
    </row>
    <row r="10" spans="1:10" ht="50" customHeight="1" x14ac:dyDescent="0.15">
      <c r="A10" s="56">
        <f t="shared" ref="A10:A56" si="0">(A9+1)</f>
        <v>4</v>
      </c>
      <c r="B10" s="57"/>
      <c r="C10" s="58"/>
      <c r="D10" s="43"/>
      <c r="E10" s="43"/>
      <c r="F10" s="59"/>
      <c r="G10" s="60"/>
      <c r="H10" s="42"/>
      <c r="I10" s="59"/>
      <c r="J10" s="61"/>
    </row>
    <row r="11" spans="1:10" ht="50" customHeight="1" x14ac:dyDescent="0.15">
      <c r="A11" s="56">
        <f t="shared" si="0"/>
        <v>5</v>
      </c>
      <c r="B11" s="57"/>
      <c r="C11" s="58"/>
      <c r="D11" s="40"/>
      <c r="E11" s="40"/>
      <c r="F11" s="59"/>
      <c r="G11" s="60"/>
      <c r="H11" s="42"/>
      <c r="I11" s="59"/>
      <c r="J11" s="61"/>
    </row>
    <row r="12" spans="1:10" ht="50" customHeight="1" x14ac:dyDescent="0.15">
      <c r="A12" s="56">
        <f t="shared" si="0"/>
        <v>6</v>
      </c>
      <c r="B12" s="57"/>
      <c r="C12" s="58"/>
      <c r="D12" s="40"/>
      <c r="E12" s="40"/>
      <c r="F12" s="59"/>
      <c r="G12" s="60"/>
      <c r="H12" s="42"/>
      <c r="I12" s="59"/>
      <c r="J12" s="61"/>
    </row>
    <row r="13" spans="1:10" ht="50" customHeight="1" x14ac:dyDescent="0.15">
      <c r="A13" s="56">
        <f t="shared" si="0"/>
        <v>7</v>
      </c>
      <c r="B13" s="57"/>
      <c r="C13" s="58"/>
      <c r="D13" s="40"/>
      <c r="E13" s="40"/>
      <c r="F13" s="59"/>
      <c r="G13" s="60"/>
      <c r="H13" s="42"/>
      <c r="I13" s="59"/>
      <c r="J13" s="61"/>
    </row>
    <row r="14" spans="1:10" ht="50" customHeight="1" x14ac:dyDescent="0.15">
      <c r="A14" s="56">
        <f t="shared" si="0"/>
        <v>8</v>
      </c>
      <c r="B14" s="57"/>
      <c r="C14" s="58"/>
      <c r="D14" s="40"/>
      <c r="E14" s="40"/>
      <c r="F14" s="59"/>
      <c r="G14" s="60"/>
      <c r="H14" s="42"/>
      <c r="I14" s="59"/>
      <c r="J14" s="61"/>
    </row>
    <row r="15" spans="1:10" ht="50" customHeight="1" x14ac:dyDescent="0.15">
      <c r="A15" s="56">
        <f t="shared" si="0"/>
        <v>9</v>
      </c>
      <c r="B15" s="57"/>
      <c r="C15" s="58"/>
      <c r="D15" s="40"/>
      <c r="E15" s="40"/>
      <c r="F15" s="59"/>
      <c r="G15" s="60"/>
      <c r="H15" s="42"/>
      <c r="I15" s="59"/>
      <c r="J15" s="61"/>
    </row>
    <row r="16" spans="1:10" ht="50" customHeight="1" x14ac:dyDescent="0.15">
      <c r="A16" s="56">
        <f t="shared" si="0"/>
        <v>10</v>
      </c>
      <c r="B16" s="57"/>
      <c r="C16" s="58"/>
      <c r="D16" s="40"/>
      <c r="E16" s="40"/>
      <c r="F16" s="59"/>
      <c r="G16" s="60"/>
      <c r="H16" s="42"/>
      <c r="I16" s="59"/>
      <c r="J16" s="61"/>
    </row>
    <row r="17" spans="1:10" ht="50" customHeight="1" x14ac:dyDescent="0.15">
      <c r="A17" s="56">
        <f t="shared" si="0"/>
        <v>11</v>
      </c>
      <c r="B17" s="57"/>
      <c r="C17" s="58"/>
      <c r="D17" s="40"/>
      <c r="E17" s="40"/>
      <c r="F17" s="59"/>
      <c r="G17" s="60"/>
      <c r="H17" s="37"/>
      <c r="I17" s="59"/>
      <c r="J17" s="61"/>
    </row>
    <row r="18" spans="1:10" ht="50" customHeight="1" x14ac:dyDescent="0.15">
      <c r="A18" s="56">
        <f t="shared" si="0"/>
        <v>12</v>
      </c>
      <c r="B18" s="57"/>
      <c r="C18" s="58"/>
      <c r="D18" s="40"/>
      <c r="E18" s="40"/>
      <c r="F18" s="59"/>
      <c r="G18" s="60"/>
      <c r="H18" s="42"/>
      <c r="I18" s="59"/>
      <c r="J18" s="61"/>
    </row>
    <row r="19" spans="1:10" ht="50" customHeight="1" x14ac:dyDescent="0.15">
      <c r="A19" s="56">
        <f t="shared" si="0"/>
        <v>13</v>
      </c>
      <c r="B19" s="57"/>
      <c r="C19" s="58"/>
      <c r="D19" s="40"/>
      <c r="E19" s="40"/>
      <c r="F19" s="59"/>
      <c r="G19" s="60"/>
      <c r="H19" s="42"/>
      <c r="I19" s="59"/>
      <c r="J19" s="61"/>
    </row>
    <row r="20" spans="1:10" ht="50" customHeight="1" x14ac:dyDescent="0.15">
      <c r="A20" s="56">
        <f t="shared" si="0"/>
        <v>14</v>
      </c>
      <c r="B20" s="57"/>
      <c r="C20" s="58"/>
      <c r="D20" s="40"/>
      <c r="E20" s="40"/>
      <c r="F20" s="59"/>
      <c r="G20" s="60"/>
      <c r="H20" s="42"/>
      <c r="I20" s="59"/>
      <c r="J20" s="61"/>
    </row>
    <row r="21" spans="1:10" ht="50" customHeight="1" x14ac:dyDescent="0.15">
      <c r="A21" s="56">
        <f t="shared" si="0"/>
        <v>15</v>
      </c>
      <c r="B21" s="57"/>
      <c r="C21" s="58"/>
      <c r="D21" s="40"/>
      <c r="E21" s="40"/>
      <c r="F21" s="59"/>
      <c r="G21" s="60"/>
      <c r="H21" s="42"/>
      <c r="I21" s="59"/>
      <c r="J21" s="61"/>
    </row>
    <row r="22" spans="1:10" ht="50" customHeight="1" x14ac:dyDescent="0.15">
      <c r="A22" s="56">
        <f t="shared" si="0"/>
        <v>16</v>
      </c>
      <c r="B22" s="57"/>
      <c r="C22" s="58"/>
      <c r="D22" s="40"/>
      <c r="E22" s="40"/>
      <c r="F22" s="59"/>
      <c r="G22" s="60"/>
      <c r="H22" s="42"/>
      <c r="I22" s="59"/>
      <c r="J22" s="61"/>
    </row>
    <row r="23" spans="1:10" ht="50" customHeight="1" x14ac:dyDescent="0.15">
      <c r="A23" s="56">
        <f t="shared" si="0"/>
        <v>17</v>
      </c>
      <c r="B23" s="57"/>
      <c r="C23" s="58"/>
      <c r="D23" s="40"/>
      <c r="E23" s="40"/>
      <c r="F23" s="59"/>
      <c r="G23" s="60"/>
      <c r="H23" s="42"/>
      <c r="I23" s="59"/>
      <c r="J23" s="61"/>
    </row>
    <row r="24" spans="1:10" ht="50" customHeight="1" x14ac:dyDescent="0.15">
      <c r="A24" s="56">
        <f t="shared" si="0"/>
        <v>18</v>
      </c>
      <c r="B24" s="57"/>
      <c r="C24" s="58"/>
      <c r="D24" s="40"/>
      <c r="E24" s="40"/>
      <c r="F24" s="59"/>
      <c r="G24" s="60"/>
      <c r="H24" s="42"/>
      <c r="I24" s="59"/>
      <c r="J24" s="61"/>
    </row>
    <row r="25" spans="1:10" ht="50" customHeight="1" x14ac:dyDescent="0.15">
      <c r="A25" s="56">
        <f t="shared" si="0"/>
        <v>19</v>
      </c>
      <c r="B25" s="57"/>
      <c r="C25" s="58"/>
      <c r="D25" s="40"/>
      <c r="E25" s="40"/>
      <c r="F25" s="59"/>
      <c r="G25" s="60"/>
      <c r="H25" s="42"/>
      <c r="I25" s="59"/>
      <c r="J25" s="61"/>
    </row>
    <row r="26" spans="1:10" ht="50" customHeight="1" x14ac:dyDescent="0.15">
      <c r="A26" s="56">
        <f t="shared" si="0"/>
        <v>20</v>
      </c>
      <c r="B26" s="57"/>
      <c r="C26" s="58"/>
      <c r="D26" s="40"/>
      <c r="E26" s="40"/>
      <c r="F26" s="59"/>
      <c r="G26" s="60"/>
      <c r="H26" s="42"/>
      <c r="I26" s="59"/>
      <c r="J26" s="61"/>
    </row>
    <row r="27" spans="1:10" ht="51" customHeight="1" x14ac:dyDescent="0.15">
      <c r="A27" s="56">
        <f t="shared" si="0"/>
        <v>21</v>
      </c>
      <c r="B27" s="57"/>
      <c r="C27" s="58"/>
      <c r="D27" s="40"/>
      <c r="E27" s="40"/>
      <c r="F27" s="59"/>
      <c r="G27" s="60"/>
      <c r="H27" s="42"/>
      <c r="I27" s="59"/>
      <c r="J27" s="61"/>
    </row>
    <row r="28" spans="1:10" ht="51" customHeight="1" x14ac:dyDescent="0.15">
      <c r="A28" s="56">
        <f t="shared" si="0"/>
        <v>22</v>
      </c>
      <c r="B28" s="57"/>
      <c r="C28" s="58"/>
      <c r="D28" s="40"/>
      <c r="E28" s="40"/>
      <c r="F28" s="59"/>
      <c r="G28" s="60"/>
      <c r="H28" s="42"/>
      <c r="I28" s="59"/>
      <c r="J28" s="61"/>
    </row>
    <row r="29" spans="1:10" ht="51" customHeight="1" x14ac:dyDescent="0.15">
      <c r="A29" s="56">
        <f t="shared" si="0"/>
        <v>23</v>
      </c>
      <c r="B29" s="57"/>
      <c r="C29" s="58"/>
      <c r="D29" s="40"/>
      <c r="E29" s="40"/>
      <c r="F29" s="59"/>
      <c r="G29" s="60"/>
      <c r="H29" s="42"/>
      <c r="I29" s="59"/>
      <c r="J29" s="61"/>
    </row>
    <row r="30" spans="1:10" ht="51" customHeight="1" x14ac:dyDescent="0.15">
      <c r="A30" s="56">
        <f t="shared" si="0"/>
        <v>24</v>
      </c>
      <c r="B30" s="57"/>
      <c r="C30" s="58"/>
      <c r="D30" s="40"/>
      <c r="E30" s="40"/>
      <c r="F30" s="59"/>
      <c r="G30" s="60"/>
      <c r="H30" s="42"/>
      <c r="I30" s="59"/>
      <c r="J30" s="61"/>
    </row>
    <row r="31" spans="1:10" ht="51" customHeight="1" x14ac:dyDescent="0.15">
      <c r="A31" s="56">
        <f t="shared" si="0"/>
        <v>25</v>
      </c>
      <c r="B31" s="57"/>
      <c r="C31" s="58"/>
      <c r="D31" s="40"/>
      <c r="E31" s="40"/>
      <c r="F31" s="59"/>
      <c r="G31" s="60"/>
      <c r="H31" s="42"/>
      <c r="I31" s="59"/>
      <c r="J31" s="61"/>
    </row>
    <row r="32" spans="1:10" ht="51" customHeight="1" x14ac:dyDescent="0.15">
      <c r="A32" s="56">
        <f t="shared" si="0"/>
        <v>26</v>
      </c>
      <c r="B32" s="57"/>
      <c r="C32" s="58"/>
      <c r="D32" s="40"/>
      <c r="E32" s="40"/>
      <c r="F32" s="59"/>
      <c r="G32" s="60"/>
      <c r="H32" s="42"/>
      <c r="I32" s="59"/>
      <c r="J32" s="61"/>
    </row>
    <row r="33" spans="1:10" ht="51" customHeight="1" x14ac:dyDescent="0.15">
      <c r="A33" s="56">
        <f t="shared" si="0"/>
        <v>27</v>
      </c>
      <c r="B33" s="57"/>
      <c r="C33" s="58"/>
      <c r="D33" s="40"/>
      <c r="E33" s="40"/>
      <c r="F33" s="59"/>
      <c r="G33" s="60"/>
      <c r="H33" s="42"/>
      <c r="I33" s="59"/>
      <c r="J33" s="61"/>
    </row>
    <row r="34" spans="1:10" ht="51" customHeight="1" x14ac:dyDescent="0.15">
      <c r="A34" s="56">
        <f t="shared" si="0"/>
        <v>28</v>
      </c>
      <c r="B34" s="57"/>
      <c r="C34" s="58"/>
      <c r="D34" s="40"/>
      <c r="E34" s="40"/>
      <c r="F34" s="59"/>
      <c r="G34" s="60"/>
      <c r="H34" s="42"/>
      <c r="I34" s="59"/>
      <c r="J34" s="61"/>
    </row>
    <row r="35" spans="1:10" ht="51" customHeight="1" x14ac:dyDescent="0.15">
      <c r="A35" s="56">
        <f t="shared" si="0"/>
        <v>29</v>
      </c>
      <c r="B35" s="57"/>
      <c r="C35" s="58"/>
      <c r="D35" s="40"/>
      <c r="E35" s="40"/>
      <c r="F35" s="59"/>
      <c r="G35" s="60"/>
      <c r="H35" s="42"/>
      <c r="I35" s="59"/>
      <c r="J35" s="61"/>
    </row>
    <row r="36" spans="1:10" ht="51" customHeight="1" x14ac:dyDescent="0.15">
      <c r="A36" s="56">
        <f t="shared" si="0"/>
        <v>30</v>
      </c>
      <c r="B36" s="57"/>
      <c r="C36" s="58"/>
      <c r="D36" s="40"/>
      <c r="E36" s="40"/>
      <c r="F36" s="59"/>
      <c r="G36" s="60"/>
      <c r="H36" s="42"/>
      <c r="I36" s="59"/>
      <c r="J36" s="61"/>
    </row>
    <row r="37" spans="1:10" ht="51" customHeight="1" x14ac:dyDescent="0.15">
      <c r="A37" s="56">
        <f t="shared" si="0"/>
        <v>31</v>
      </c>
      <c r="B37" s="57"/>
      <c r="C37" s="58"/>
      <c r="D37" s="40"/>
      <c r="E37" s="40"/>
      <c r="F37" s="59"/>
      <c r="G37" s="60"/>
      <c r="H37" s="42"/>
      <c r="I37" s="59"/>
      <c r="J37" s="61"/>
    </row>
    <row r="38" spans="1:10" ht="51" customHeight="1" x14ac:dyDescent="0.15">
      <c r="A38" s="56">
        <f t="shared" si="0"/>
        <v>32</v>
      </c>
      <c r="B38" s="57"/>
      <c r="C38" s="58"/>
      <c r="D38" s="40"/>
      <c r="E38" s="40"/>
      <c r="F38" s="59"/>
      <c r="G38" s="60"/>
      <c r="H38" s="42"/>
      <c r="I38" s="59"/>
      <c r="J38" s="61"/>
    </row>
    <row r="39" spans="1:10" ht="51" customHeight="1" x14ac:dyDescent="0.15">
      <c r="A39" s="56">
        <f t="shared" si="0"/>
        <v>33</v>
      </c>
      <c r="B39" s="57"/>
      <c r="C39" s="58"/>
      <c r="D39" s="40"/>
      <c r="E39" s="40"/>
      <c r="F39" s="59"/>
      <c r="G39" s="60"/>
      <c r="H39" s="42"/>
      <c r="I39" s="59"/>
      <c r="J39" s="61"/>
    </row>
    <row r="40" spans="1:10" ht="51" customHeight="1" x14ac:dyDescent="0.15">
      <c r="A40" s="56">
        <f t="shared" si="0"/>
        <v>34</v>
      </c>
      <c r="B40" s="57"/>
      <c r="C40" s="58"/>
      <c r="D40" s="40"/>
      <c r="E40" s="40"/>
      <c r="F40" s="59"/>
      <c r="G40" s="60"/>
      <c r="H40" s="42"/>
      <c r="I40" s="59"/>
      <c r="J40" s="61"/>
    </row>
    <row r="41" spans="1:10" ht="51" customHeight="1" x14ac:dyDescent="0.15">
      <c r="A41" s="56">
        <f t="shared" si="0"/>
        <v>35</v>
      </c>
      <c r="B41" s="57"/>
      <c r="C41" s="58"/>
      <c r="D41" s="40"/>
      <c r="E41" s="40"/>
      <c r="F41" s="59"/>
      <c r="G41" s="60"/>
      <c r="H41" s="42"/>
      <c r="I41" s="59"/>
      <c r="J41" s="61"/>
    </row>
    <row r="42" spans="1:10" ht="51" customHeight="1" x14ac:dyDescent="0.15">
      <c r="A42" s="56">
        <f t="shared" si="0"/>
        <v>36</v>
      </c>
      <c r="B42" s="57"/>
      <c r="C42" s="58"/>
      <c r="D42" s="40"/>
      <c r="E42" s="40"/>
      <c r="F42" s="59"/>
      <c r="G42" s="60"/>
      <c r="H42" s="42"/>
      <c r="I42" s="59"/>
      <c r="J42" s="61"/>
    </row>
    <row r="43" spans="1:10" ht="51" customHeight="1" x14ac:dyDescent="0.15">
      <c r="A43" s="56">
        <f t="shared" si="0"/>
        <v>37</v>
      </c>
      <c r="B43" s="57"/>
      <c r="C43" s="58"/>
      <c r="D43" s="40"/>
      <c r="E43" s="40"/>
      <c r="F43" s="59"/>
      <c r="G43" s="60"/>
      <c r="H43" s="42"/>
      <c r="I43" s="59"/>
      <c r="J43" s="61"/>
    </row>
    <row r="44" spans="1:10" ht="51" customHeight="1" x14ac:dyDescent="0.15">
      <c r="A44" s="56">
        <f t="shared" si="0"/>
        <v>38</v>
      </c>
      <c r="B44" s="57"/>
      <c r="C44" s="58"/>
      <c r="D44" s="40"/>
      <c r="E44" s="40"/>
      <c r="F44" s="59"/>
      <c r="G44" s="60"/>
      <c r="H44" s="42"/>
      <c r="I44" s="59"/>
      <c r="J44" s="61"/>
    </row>
    <row r="45" spans="1:10" ht="51" customHeight="1" x14ac:dyDescent="0.15">
      <c r="A45" s="56">
        <f t="shared" si="0"/>
        <v>39</v>
      </c>
      <c r="B45" s="57"/>
      <c r="C45" s="58"/>
      <c r="D45" s="40"/>
      <c r="E45" s="40"/>
      <c r="F45" s="59"/>
      <c r="G45" s="60"/>
      <c r="H45" s="42"/>
      <c r="I45" s="59"/>
      <c r="J45" s="61"/>
    </row>
    <row r="46" spans="1:10" ht="51" customHeight="1" x14ac:dyDescent="0.15">
      <c r="A46" s="56">
        <f t="shared" si="0"/>
        <v>40</v>
      </c>
      <c r="B46" s="57"/>
      <c r="C46" s="58"/>
      <c r="D46" s="40"/>
      <c r="E46" s="40"/>
      <c r="F46" s="59"/>
      <c r="G46" s="60"/>
      <c r="H46" s="42"/>
      <c r="I46" s="59"/>
      <c r="J46" s="61"/>
    </row>
    <row r="47" spans="1:10" ht="51" customHeight="1" x14ac:dyDescent="0.15">
      <c r="A47" s="56">
        <f t="shared" si="0"/>
        <v>41</v>
      </c>
      <c r="B47" s="57"/>
      <c r="C47" s="58"/>
      <c r="D47" s="40"/>
      <c r="E47" s="40"/>
      <c r="F47" s="59"/>
      <c r="G47" s="60"/>
      <c r="H47" s="42"/>
      <c r="I47" s="59"/>
      <c r="J47" s="61"/>
    </row>
    <row r="48" spans="1:10" ht="51" customHeight="1" x14ac:dyDescent="0.15">
      <c r="A48" s="56">
        <f t="shared" si="0"/>
        <v>42</v>
      </c>
      <c r="B48" s="57"/>
      <c r="C48" s="58"/>
      <c r="D48" s="40"/>
      <c r="E48" s="40"/>
      <c r="F48" s="59"/>
      <c r="G48" s="60"/>
      <c r="H48" s="42"/>
      <c r="I48" s="59"/>
      <c r="J48" s="61"/>
    </row>
    <row r="49" spans="1:10" ht="51" customHeight="1" x14ac:dyDescent="0.15">
      <c r="A49" s="56">
        <f t="shared" si="0"/>
        <v>43</v>
      </c>
      <c r="B49" s="57"/>
      <c r="C49" s="58"/>
      <c r="D49" s="40"/>
      <c r="E49" s="40"/>
      <c r="F49" s="59"/>
      <c r="G49" s="60"/>
      <c r="H49" s="42"/>
      <c r="I49" s="59"/>
      <c r="J49" s="61"/>
    </row>
    <row r="50" spans="1:10" ht="51" customHeight="1" x14ac:dyDescent="0.15">
      <c r="A50" s="56">
        <f t="shared" si="0"/>
        <v>44</v>
      </c>
      <c r="B50" s="57"/>
      <c r="C50" s="58"/>
      <c r="D50" s="40"/>
      <c r="E50" s="40"/>
      <c r="F50" s="59"/>
      <c r="G50" s="60"/>
      <c r="H50" s="42"/>
      <c r="I50" s="59"/>
      <c r="J50" s="61"/>
    </row>
    <row r="51" spans="1:10" ht="51" customHeight="1" x14ac:dyDescent="0.15">
      <c r="A51" s="56">
        <f t="shared" si="0"/>
        <v>45</v>
      </c>
      <c r="B51" s="57"/>
      <c r="C51" s="58"/>
      <c r="D51" s="40"/>
      <c r="E51" s="40"/>
      <c r="F51" s="59"/>
      <c r="G51" s="60"/>
      <c r="H51" s="42"/>
      <c r="I51" s="59"/>
      <c r="J51" s="61"/>
    </row>
    <row r="52" spans="1:10" ht="51" customHeight="1" x14ac:dyDescent="0.15">
      <c r="A52" s="56">
        <f t="shared" si="0"/>
        <v>46</v>
      </c>
      <c r="B52" s="57"/>
      <c r="C52" s="58"/>
      <c r="D52" s="40"/>
      <c r="E52" s="40"/>
      <c r="F52" s="59"/>
      <c r="G52" s="60"/>
      <c r="H52" s="42"/>
      <c r="I52" s="59"/>
      <c r="J52" s="61"/>
    </row>
    <row r="53" spans="1:10" ht="51" customHeight="1" x14ac:dyDescent="0.15">
      <c r="A53" s="56">
        <f t="shared" si="0"/>
        <v>47</v>
      </c>
      <c r="B53" s="57"/>
      <c r="C53" s="58"/>
      <c r="D53" s="40"/>
      <c r="E53" s="40"/>
      <c r="F53" s="59"/>
      <c r="G53" s="60"/>
      <c r="H53" s="42"/>
      <c r="I53" s="59"/>
      <c r="J53" s="61"/>
    </row>
    <row r="54" spans="1:10" ht="51" customHeight="1" x14ac:dyDescent="0.15">
      <c r="A54" s="56">
        <f t="shared" si="0"/>
        <v>48</v>
      </c>
      <c r="B54" s="57"/>
      <c r="C54" s="58"/>
      <c r="D54" s="40"/>
      <c r="E54" s="40"/>
      <c r="F54" s="59"/>
      <c r="G54" s="60"/>
      <c r="H54" s="42"/>
      <c r="I54" s="59"/>
      <c r="J54" s="61"/>
    </row>
    <row r="55" spans="1:10" ht="51" customHeight="1" x14ac:dyDescent="0.15">
      <c r="A55" s="56">
        <f t="shared" si="0"/>
        <v>49</v>
      </c>
      <c r="B55" s="57"/>
      <c r="C55" s="58"/>
      <c r="D55" s="40"/>
      <c r="E55" s="40"/>
      <c r="F55" s="59"/>
      <c r="G55" s="60"/>
      <c r="H55" s="42"/>
      <c r="I55" s="59"/>
      <c r="J55" s="61"/>
    </row>
    <row r="56" spans="1:10" ht="51" customHeight="1" x14ac:dyDescent="0.15">
      <c r="A56" s="56">
        <f t="shared" si="0"/>
        <v>50</v>
      </c>
      <c r="B56" s="57"/>
      <c r="C56" s="58"/>
      <c r="D56" s="40"/>
      <c r="E56" s="40"/>
      <c r="F56" s="59"/>
      <c r="G56" s="60"/>
      <c r="H56" s="42"/>
      <c r="I56" s="59"/>
      <c r="J56" s="61"/>
    </row>
    <row r="1048282" spans="8:8" x14ac:dyDescent="0.15">
      <c r="H1048282" s="39"/>
    </row>
    <row r="1048380" spans="6:9" ht="16" x14ac:dyDescent="0.15">
      <c r="F1048380" s="41"/>
      <c r="I1048380" s="44"/>
    </row>
  </sheetData>
  <autoFilter ref="A6:H26"/>
  <dataConsolidate/>
  <mergeCells count="4">
    <mergeCell ref="A2:C2"/>
    <mergeCell ref="A3:C3"/>
    <mergeCell ref="G2:H2"/>
    <mergeCell ref="G3:H3"/>
  </mergeCells>
  <conditionalFormatting sqref="G7:G8 J7:J8">
    <cfRule type="containsText" dxfId="3" priority="28" operator="containsText" text="Yes">
      <formula>NOT(ISERROR(SEARCH("Yes",G7)))</formula>
    </cfRule>
  </conditionalFormatting>
  <conditionalFormatting sqref="G7:G56 J7:J56">
    <cfRule type="containsText" dxfId="2" priority="17" operator="containsText" text="Ongoing">
      <formula>NOT(ISERROR(SEARCH("Ongoing",G7)))</formula>
    </cfRule>
    <cfRule type="containsText" dxfId="1" priority="26" operator="containsText" text="Yes">
      <formula>NOT(ISERROR(SEARCH("Yes",G7)))</formula>
    </cfRule>
    <cfRule type="containsText" dxfId="0" priority="27" operator="containsText" text="No">
      <formula>NOT(ISERROR(SEARCH("No",G7)))</formula>
    </cfRule>
  </conditionalFormatting>
  <dataValidations count="1">
    <dataValidation type="list" allowBlank="1" showInputMessage="1" showErrorMessage="1" sqref="J7:J56">
      <formula1>Status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&amp;C&amp;8&amp;K00-049Page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L27"/>
  <sheetViews>
    <sheetView workbookViewId="0">
      <selection activeCell="K6" sqref="K6"/>
    </sheetView>
  </sheetViews>
  <sheetFormatPr baseColWidth="10" defaultColWidth="8.83203125" defaultRowHeight="14" x14ac:dyDescent="0.15"/>
  <cols>
    <col min="1" max="1" width="13.6640625" customWidth="1"/>
    <col min="4" max="4" width="2.6640625" customWidth="1"/>
    <col min="11" max="11" width="10.83203125" customWidth="1"/>
  </cols>
  <sheetData>
    <row r="1" spans="1:12" x14ac:dyDescent="0.15">
      <c r="A1" s="1" t="s">
        <v>0</v>
      </c>
    </row>
    <row r="2" spans="1:12" x14ac:dyDescent="0.15">
      <c r="A2" s="1"/>
    </row>
    <row r="3" spans="1:12" x14ac:dyDescent="0.15">
      <c r="A3" s="1" t="s">
        <v>35</v>
      </c>
    </row>
    <row r="4" spans="1:12" ht="15" thickBot="1" x14ac:dyDescent="0.2"/>
    <row r="5" spans="1:12" x14ac:dyDescent="0.15">
      <c r="A5" s="3" t="s">
        <v>1</v>
      </c>
      <c r="B5" s="4" t="s">
        <v>24</v>
      </c>
      <c r="C5" s="5" t="s">
        <v>23</v>
      </c>
      <c r="E5" s="20" t="s">
        <v>2</v>
      </c>
      <c r="F5" s="27" t="s">
        <v>25</v>
      </c>
      <c r="G5" s="27" t="s">
        <v>26</v>
      </c>
      <c r="H5" s="27" t="s">
        <v>27</v>
      </c>
      <c r="I5" s="27" t="s">
        <v>28</v>
      </c>
      <c r="J5" s="27" t="s">
        <v>31</v>
      </c>
      <c r="K5" s="27" t="s">
        <v>29</v>
      </c>
      <c r="L5" s="28" t="s">
        <v>30</v>
      </c>
    </row>
    <row r="6" spans="1:12" x14ac:dyDescent="0.15">
      <c r="A6" s="6" t="str">
        <f>Topic!A1</f>
        <v>Estates</v>
      </c>
      <c r="B6" s="7" t="e">
        <f>COUNTIF('Action List'!#REF!,Topic!A1)</f>
        <v>#REF!</v>
      </c>
      <c r="C6" s="8" t="e">
        <f>(B6/$B$18)</f>
        <v>#REF!</v>
      </c>
      <c r="E6" s="21" t="str">
        <f>Actionees!A1</f>
        <v>AMN</v>
      </c>
      <c r="F6" s="22" t="e">
        <f>COUNTIF('Action List'!#REF!,Actionees!A1)</f>
        <v>#REF!</v>
      </c>
      <c r="G6" s="22" t="e">
        <f>COUNTIF('Action List'!#REF!,Actionees!A1)</f>
        <v>#REF!</v>
      </c>
      <c r="H6" s="22" t="e">
        <f>COUNTIF('Action List'!#REF!,Actionees!A1)</f>
        <v>#REF!</v>
      </c>
      <c r="I6" s="22" t="e">
        <f>COUNTIF('Action List'!#REF!,Actionees!A1)</f>
        <v>#REF!</v>
      </c>
      <c r="J6" s="23" t="e">
        <f t="shared" ref="J6:J16" si="0">F6/$F$22</f>
        <v>#REF!</v>
      </c>
      <c r="K6" s="22" t="e">
        <f>SUM(F6:I6)</f>
        <v>#REF!</v>
      </c>
      <c r="L6" s="24" t="e">
        <f t="shared" ref="L6:L16" si="1">(K6/$K$22)</f>
        <v>#REF!</v>
      </c>
    </row>
    <row r="7" spans="1:12" x14ac:dyDescent="0.15">
      <c r="A7" s="6" t="str">
        <f>Topic!A2</f>
        <v>Finance</v>
      </c>
      <c r="B7" s="7" t="e">
        <f>COUNTIF('Action List'!#REF!,Topic!A2)</f>
        <v>#REF!</v>
      </c>
      <c r="C7" s="8" t="e">
        <f t="shared" ref="C7:C17" si="2">(B7/$B$18)</f>
        <v>#REF!</v>
      </c>
      <c r="E7" s="21" t="str">
        <f>Actionees!A2</f>
        <v>AO</v>
      </c>
      <c r="F7" s="22" t="e">
        <f>COUNTIF('Action List'!#REF!,Actionees!A2)</f>
        <v>#REF!</v>
      </c>
      <c r="G7" s="22" t="e">
        <f>COUNTIF('Action List'!#REF!,Actionees!A2)</f>
        <v>#REF!</v>
      </c>
      <c r="H7" s="22" t="e">
        <f>COUNTIF('Action List'!#REF!,Actionees!A2)</f>
        <v>#REF!</v>
      </c>
      <c r="I7" s="22" t="e">
        <f>COUNTIF('Action List'!#REF!,Actionees!A2)</f>
        <v>#REF!</v>
      </c>
      <c r="J7" s="23" t="e">
        <f t="shared" si="0"/>
        <v>#REF!</v>
      </c>
      <c r="K7" s="22" t="e">
        <f t="shared" ref="K7:K16" si="3">SUM(F7:I7)</f>
        <v>#REF!</v>
      </c>
      <c r="L7" s="24" t="e">
        <f t="shared" si="1"/>
        <v>#REF!</v>
      </c>
    </row>
    <row r="8" spans="1:12" x14ac:dyDescent="0.15">
      <c r="A8" s="6" t="str">
        <f>Topic!A3</f>
        <v>Staff</v>
      </c>
      <c r="B8" s="7" t="e">
        <f>COUNTIF('Action List'!#REF!,Topic!A3)</f>
        <v>#REF!</v>
      </c>
      <c r="C8" s="8" t="e">
        <f t="shared" si="2"/>
        <v>#REF!</v>
      </c>
      <c r="E8" s="21" t="str">
        <f>Actionees!A3</f>
        <v>AS</v>
      </c>
      <c r="F8" s="22" t="e">
        <f>COUNTIF('Action List'!#REF!,Actionees!A3)</f>
        <v>#REF!</v>
      </c>
      <c r="G8" s="22" t="e">
        <f>COUNTIF('Action List'!#REF!,Actionees!A3)</f>
        <v>#REF!</v>
      </c>
      <c r="H8" s="22" t="e">
        <f>COUNTIF('Action List'!#REF!,Actionees!A3)</f>
        <v>#REF!</v>
      </c>
      <c r="I8" s="22" t="e">
        <f>COUNTIF('Action List'!#REF!,Actionees!A3)</f>
        <v>#REF!</v>
      </c>
      <c r="J8" s="23" t="e">
        <f t="shared" si="0"/>
        <v>#REF!</v>
      </c>
      <c r="K8" s="22" t="e">
        <f t="shared" si="3"/>
        <v>#REF!</v>
      </c>
      <c r="L8" s="24" t="e">
        <f t="shared" si="1"/>
        <v>#REF!</v>
      </c>
    </row>
    <row r="9" spans="1:12" x14ac:dyDescent="0.15">
      <c r="A9" s="6" t="str">
        <f>Topic!A4</f>
        <v>Students</v>
      </c>
      <c r="B9" s="7" t="e">
        <f>COUNTIF('Action List'!#REF!,Topic!A4)</f>
        <v>#REF!</v>
      </c>
      <c r="C9" s="8" t="e">
        <f t="shared" si="2"/>
        <v>#REF!</v>
      </c>
      <c r="E9" s="21" t="str">
        <f>Actionees!A4</f>
        <v>SC</v>
      </c>
      <c r="F9" s="22" t="e">
        <f>COUNTIF('Action List'!#REF!,Actionees!A4)</f>
        <v>#REF!</v>
      </c>
      <c r="G9" s="22" t="e">
        <f>COUNTIF('Action List'!#REF!,Actionees!A4)</f>
        <v>#REF!</v>
      </c>
      <c r="H9" s="22" t="e">
        <f>COUNTIF('Action List'!#REF!,Actionees!A4)</f>
        <v>#REF!</v>
      </c>
      <c r="I9" s="22" t="e">
        <f>COUNTIF('Action List'!#REF!,Actionees!A4)</f>
        <v>#REF!</v>
      </c>
      <c r="J9" s="23" t="e">
        <f t="shared" si="0"/>
        <v>#REF!</v>
      </c>
      <c r="K9" s="22" t="e">
        <f t="shared" si="3"/>
        <v>#REF!</v>
      </c>
      <c r="L9" s="24" t="e">
        <f t="shared" si="1"/>
        <v>#REF!</v>
      </c>
    </row>
    <row r="10" spans="1:12" x14ac:dyDescent="0.15">
      <c r="A10" s="6" t="str">
        <f>Topic!A5</f>
        <v>Planning</v>
      </c>
      <c r="B10" s="7" t="e">
        <f>COUNTIF('Action List'!#REF!,Topic!A5)</f>
        <v>#REF!</v>
      </c>
      <c r="C10" s="8" t="e">
        <f t="shared" si="2"/>
        <v>#REF!</v>
      </c>
      <c r="E10" s="21" t="str">
        <f>Actionees!A5</f>
        <v>IMcI</v>
      </c>
      <c r="F10" s="22" t="e">
        <f>COUNTIF('Action List'!#REF!,Actionees!A5)</f>
        <v>#REF!</v>
      </c>
      <c r="G10" s="22" t="e">
        <f>COUNTIF('Action List'!#REF!,Actionees!A5)</f>
        <v>#REF!</v>
      </c>
      <c r="H10" s="22" t="e">
        <f>COUNTIF('Action List'!#REF!,Actionees!A5)</f>
        <v>#REF!</v>
      </c>
      <c r="I10" s="22" t="e">
        <f>COUNTIF('Action List'!#REF!,Actionees!A5)</f>
        <v>#REF!</v>
      </c>
      <c r="J10" s="23" t="e">
        <f t="shared" si="0"/>
        <v>#REF!</v>
      </c>
      <c r="K10" s="22" t="e">
        <f t="shared" si="3"/>
        <v>#REF!</v>
      </c>
      <c r="L10" s="24" t="e">
        <f t="shared" si="1"/>
        <v>#REF!</v>
      </c>
    </row>
    <row r="11" spans="1:12" x14ac:dyDescent="0.15">
      <c r="A11" s="6" t="str">
        <f>Topic!A6</f>
        <v>Strategy</v>
      </c>
      <c r="B11" s="7" t="e">
        <f>COUNTIF('Action List'!#REF!,Topic!A6)</f>
        <v>#REF!</v>
      </c>
      <c r="C11" s="8" t="e">
        <f t="shared" si="2"/>
        <v>#REF!</v>
      </c>
      <c r="E11" s="21" t="e">
        <f>Actionees!#REF!</f>
        <v>#REF!</v>
      </c>
      <c r="F11" s="22" t="e">
        <f>COUNTIF('Action List'!#REF!,Actionees!#REF!)</f>
        <v>#REF!</v>
      </c>
      <c r="G11" s="22" t="e">
        <f>COUNTIF('Action List'!#REF!,Actionees!#REF!)</f>
        <v>#REF!</v>
      </c>
      <c r="H11" s="22" t="e">
        <f>COUNTIF('Action List'!#REF!,Actionees!#REF!)</f>
        <v>#REF!</v>
      </c>
      <c r="I11" s="22" t="e">
        <f>COUNTIF('Action List'!#REF!,Actionees!#REF!)</f>
        <v>#REF!</v>
      </c>
      <c r="J11" s="23" t="e">
        <f t="shared" si="0"/>
        <v>#REF!</v>
      </c>
      <c r="K11" s="22" t="e">
        <f t="shared" si="3"/>
        <v>#REF!</v>
      </c>
      <c r="L11" s="24" t="e">
        <f t="shared" si="1"/>
        <v>#REF!</v>
      </c>
    </row>
    <row r="12" spans="1:12" x14ac:dyDescent="0.15">
      <c r="A12" s="6" t="str">
        <f>Topic!A7</f>
        <v>Performance</v>
      </c>
      <c r="B12" s="7" t="e">
        <f>COUNTIF('Action List'!#REF!,Topic!A7)</f>
        <v>#REF!</v>
      </c>
      <c r="C12" s="8" t="e">
        <f t="shared" si="2"/>
        <v>#REF!</v>
      </c>
      <c r="E12" s="21" t="str">
        <f>Actionees!A6</f>
        <v>GW</v>
      </c>
      <c r="F12" s="22" t="e">
        <f>COUNTIF('Action List'!#REF!,Actionees!A6)</f>
        <v>#REF!</v>
      </c>
      <c r="G12" s="22" t="e">
        <f>COUNTIF('Action List'!#REF!,Actionees!A6)</f>
        <v>#REF!</v>
      </c>
      <c r="H12" s="22" t="e">
        <f>COUNTIF('Action List'!#REF!,Actionees!A6)</f>
        <v>#REF!</v>
      </c>
      <c r="I12" s="22" t="e">
        <f>COUNTIF('Action List'!#REF!,Actionees!A6)</f>
        <v>#REF!</v>
      </c>
      <c r="J12" s="23" t="e">
        <f t="shared" si="0"/>
        <v>#REF!</v>
      </c>
      <c r="K12" s="22" t="e">
        <f t="shared" si="3"/>
        <v>#REF!</v>
      </c>
      <c r="L12" s="24" t="e">
        <f t="shared" si="1"/>
        <v>#REF!</v>
      </c>
    </row>
    <row r="13" spans="1:12" x14ac:dyDescent="0.15">
      <c r="A13" s="6" t="str">
        <f>Topic!A8</f>
        <v>Research</v>
      </c>
      <c r="B13" s="7" t="e">
        <f>COUNTIF('Action List'!#REF!,Topic!A8)</f>
        <v>#REF!</v>
      </c>
      <c r="C13" s="8" t="e">
        <f t="shared" si="2"/>
        <v>#REF!</v>
      </c>
      <c r="E13" s="21" t="str">
        <f>Actionees!A7</f>
        <v>KD</v>
      </c>
      <c r="F13" s="22" t="e">
        <f>COUNTIF('Action List'!#REF!,Actionees!A7)</f>
        <v>#REF!</v>
      </c>
      <c r="G13" s="22" t="e">
        <f>COUNTIF('Action List'!#REF!,Actionees!A7)</f>
        <v>#REF!</v>
      </c>
      <c r="H13" s="22" t="e">
        <f>COUNTIF('Action List'!#REF!,Actionees!A7)</f>
        <v>#REF!</v>
      </c>
      <c r="I13" s="22" t="e">
        <f>COUNTIF('Action List'!#REF!,Actionees!A7)</f>
        <v>#REF!</v>
      </c>
      <c r="J13" s="23" t="e">
        <f t="shared" si="0"/>
        <v>#REF!</v>
      </c>
      <c r="K13" s="22" t="e">
        <f t="shared" si="3"/>
        <v>#REF!</v>
      </c>
      <c r="L13" s="24" t="e">
        <f t="shared" si="1"/>
        <v>#REF!</v>
      </c>
    </row>
    <row r="14" spans="1:12" x14ac:dyDescent="0.15">
      <c r="A14" s="6" t="str">
        <f>Topic!A9</f>
        <v>Governance</v>
      </c>
      <c r="B14" s="7" t="e">
        <f>COUNTIF('Action List'!#REF!,Topic!A9)</f>
        <v>#REF!</v>
      </c>
      <c r="C14" s="8" t="e">
        <f t="shared" si="2"/>
        <v>#REF!</v>
      </c>
      <c r="E14" s="21" t="str">
        <f>Actionees!A8</f>
        <v>SB</v>
      </c>
      <c r="F14" s="22" t="e">
        <f>COUNTIF('Action List'!#REF!,Actionees!A8)</f>
        <v>#REF!</v>
      </c>
      <c r="G14" s="22" t="e">
        <f>COUNTIF('Action List'!#REF!,Actionees!A8)</f>
        <v>#REF!</v>
      </c>
      <c r="H14" s="22" t="e">
        <f>COUNTIF('Action List'!#REF!,Actionees!A8)</f>
        <v>#REF!</v>
      </c>
      <c r="I14" s="22" t="e">
        <f>COUNTIF('Action List'!#REF!,Actionees!A8)</f>
        <v>#REF!</v>
      </c>
      <c r="J14" s="23" t="e">
        <f t="shared" si="0"/>
        <v>#REF!</v>
      </c>
      <c r="K14" s="22" t="e">
        <f t="shared" si="3"/>
        <v>#REF!</v>
      </c>
      <c r="L14" s="24" t="e">
        <f t="shared" si="1"/>
        <v>#REF!</v>
      </c>
    </row>
    <row r="15" spans="1:12" x14ac:dyDescent="0.15">
      <c r="A15" s="6" t="str">
        <f>Topic!A10</f>
        <v>Risk</v>
      </c>
      <c r="B15" s="7" t="e">
        <f>COUNTIF('Action List'!#REF!,Topic!A10)</f>
        <v>#REF!</v>
      </c>
      <c r="C15" s="8" t="e">
        <f t="shared" si="2"/>
        <v>#REF!</v>
      </c>
      <c r="E15" s="21" t="str">
        <f>Actionees!A9</f>
        <v>FMacC</v>
      </c>
      <c r="F15" s="22" t="e">
        <f>COUNTIF('Action List'!#REF!,Actionees!A9)</f>
        <v>#REF!</v>
      </c>
      <c r="G15" s="22" t="e">
        <f>COUNTIF('Action List'!#REF!,Actionees!A9)</f>
        <v>#REF!</v>
      </c>
      <c r="H15" s="22" t="e">
        <f>COUNTIF('Action List'!#REF!,Actionees!A9)</f>
        <v>#REF!</v>
      </c>
      <c r="I15" s="22" t="e">
        <f>COUNTIF('Action List'!#REF!,Actionees!A9)</f>
        <v>#REF!</v>
      </c>
      <c r="J15" s="23" t="e">
        <f t="shared" si="0"/>
        <v>#REF!</v>
      </c>
      <c r="K15" s="22" t="e">
        <f t="shared" si="3"/>
        <v>#REF!</v>
      </c>
      <c r="L15" s="24" t="e">
        <f t="shared" si="1"/>
        <v>#REF!</v>
      </c>
    </row>
    <row r="16" spans="1:12" x14ac:dyDescent="0.15">
      <c r="A16" s="6" t="str">
        <f>Topic!A11</f>
        <v>Health &amp; Safety</v>
      </c>
      <c r="B16" s="7" t="e">
        <f>COUNTIF('Action List'!#REF!,Topic!A11)</f>
        <v>#REF!</v>
      </c>
      <c r="C16" s="8" t="e">
        <f t="shared" si="2"/>
        <v>#REF!</v>
      </c>
      <c r="E16" s="21" t="str">
        <f>Actionees!A10</f>
        <v>CS</v>
      </c>
      <c r="F16" s="22" t="e">
        <f>COUNTIF('Action List'!#REF!,Actionees!A10)</f>
        <v>#REF!</v>
      </c>
      <c r="G16" s="22" t="e">
        <f>COUNTIF('Action List'!#REF!,Actionees!A10)</f>
        <v>#REF!</v>
      </c>
      <c r="H16" s="22" t="e">
        <f>COUNTIF('Action List'!#REF!,Actionees!A10)</f>
        <v>#REF!</v>
      </c>
      <c r="I16" s="22" t="e">
        <f>COUNTIF('Action List'!#REF!,Actionees!A10)</f>
        <v>#REF!</v>
      </c>
      <c r="J16" s="23" t="e">
        <f t="shared" si="0"/>
        <v>#REF!</v>
      </c>
      <c r="K16" s="22" t="e">
        <f t="shared" si="3"/>
        <v>#REF!</v>
      </c>
      <c r="L16" s="24" t="e">
        <f t="shared" si="1"/>
        <v>#REF!</v>
      </c>
    </row>
    <row r="17" spans="1:12" x14ac:dyDescent="0.15">
      <c r="A17" s="6" t="str">
        <f>Topic!A12</f>
        <v>International</v>
      </c>
      <c r="B17" s="7" t="e">
        <f>COUNTIF('Action List'!#REF!,Topic!A12)</f>
        <v>#REF!</v>
      </c>
      <c r="C17" s="8" t="e">
        <f t="shared" si="2"/>
        <v>#REF!</v>
      </c>
      <c r="E17" s="21" t="str">
        <f>Actionees!A11</f>
        <v>All</v>
      </c>
      <c r="F17" s="22" t="e">
        <f>COUNTIF('Action List'!#REF!,Actionees!A11)</f>
        <v>#REF!</v>
      </c>
      <c r="G17" s="22" t="e">
        <f>COUNTIF('Action List'!#REF!,Actionees!A11)</f>
        <v>#REF!</v>
      </c>
      <c r="H17" s="22" t="e">
        <f>COUNTIF('Action List'!#REF!,Actionees!A11)</f>
        <v>#REF!</v>
      </c>
      <c r="I17" s="22" t="e">
        <f>COUNTIF('Action List'!#REF!,Actionees!A11)</f>
        <v>#REF!</v>
      </c>
      <c r="J17" s="23" t="e">
        <f>F17/$F$22</f>
        <v>#REF!</v>
      </c>
      <c r="K17" s="22" t="e">
        <f t="shared" ref="K17:K21" si="4">SUM(F17:I17)</f>
        <v>#REF!</v>
      </c>
      <c r="L17" s="24" t="e">
        <f>(K17/$K$22)</f>
        <v>#REF!</v>
      </c>
    </row>
    <row r="18" spans="1:12" ht="15" thickBot="1" x14ac:dyDescent="0.2">
      <c r="A18" s="9" t="s">
        <v>22</v>
      </c>
      <c r="B18" s="10" t="e">
        <f>SUM(B6:B17)</f>
        <v>#REF!</v>
      </c>
      <c r="C18" s="35" t="e">
        <f>SUM(C6:C17)</f>
        <v>#REF!</v>
      </c>
      <c r="E18" s="21">
        <f>'Action List'!L16</f>
        <v>0</v>
      </c>
      <c r="F18" s="22" t="e">
        <f>COUNTIF('Action List'!#REF!,'Action List'!L16)</f>
        <v>#REF!</v>
      </c>
      <c r="G18" s="22" t="e">
        <f>COUNTIF('Action List'!#REF!,'Action List'!L16)</f>
        <v>#REF!</v>
      </c>
      <c r="H18" s="22" t="e">
        <f>COUNTIF('Action List'!#REF!,'Action List'!L16)</f>
        <v>#REF!</v>
      </c>
      <c r="I18" s="22" t="e">
        <f>COUNTIF('Action List'!#REF!,'Action List'!L16)</f>
        <v>#REF!</v>
      </c>
      <c r="J18" s="23" t="e">
        <f>F18/$F$22</f>
        <v>#REF!</v>
      </c>
      <c r="K18" s="22" t="e">
        <f t="shared" si="4"/>
        <v>#REF!</v>
      </c>
      <c r="L18" s="24" t="e">
        <f>(K18/$K$22)</f>
        <v>#REF!</v>
      </c>
    </row>
    <row r="19" spans="1:12" ht="15" thickBot="1" x14ac:dyDescent="0.2">
      <c r="A19" s="2"/>
      <c r="E19" s="21">
        <f>'Action List'!L17</f>
        <v>0</v>
      </c>
      <c r="F19" s="22" t="e">
        <f>COUNTIF('Action List'!#REF!,'Action List'!L17)</f>
        <v>#REF!</v>
      </c>
      <c r="G19" s="22" t="e">
        <f>COUNTIF('Action List'!#REF!,'Action List'!L17)</f>
        <v>#REF!</v>
      </c>
      <c r="H19" s="22" t="e">
        <f>COUNTIF('Action List'!#REF!,'Action List'!L17)</f>
        <v>#REF!</v>
      </c>
      <c r="I19" s="22" t="e">
        <f>COUNTIF('Action List'!#REF!,'Action List'!L17)</f>
        <v>#REF!</v>
      </c>
      <c r="J19" s="23" t="e">
        <f>F19/$F$22</f>
        <v>#REF!</v>
      </c>
      <c r="K19" s="22" t="e">
        <f t="shared" si="4"/>
        <v>#REF!</v>
      </c>
      <c r="L19" s="24" t="e">
        <f>(K19/$K$22)</f>
        <v>#REF!</v>
      </c>
    </row>
    <row r="20" spans="1:12" x14ac:dyDescent="0.15">
      <c r="A20" s="11" t="s">
        <v>3</v>
      </c>
      <c r="B20" s="12" t="s">
        <v>24</v>
      </c>
      <c r="C20" s="13" t="s">
        <v>23</v>
      </c>
      <c r="E20" s="21" t="e">
        <f>'Action List'!#REF!</f>
        <v>#REF!</v>
      </c>
      <c r="F20" s="22" t="e">
        <f>COUNTIF('Action List'!#REF!,'Action List'!#REF!)</f>
        <v>#REF!</v>
      </c>
      <c r="G20" s="22" t="e">
        <f>COUNTIF('Action List'!#REF!,'Action List'!#REF!)</f>
        <v>#REF!</v>
      </c>
      <c r="H20" s="22" t="e">
        <f>COUNTIF('Action List'!#REF!,'Action List'!#REF!)</f>
        <v>#REF!</v>
      </c>
      <c r="I20" s="22" t="e">
        <f>COUNTIF('Action List'!#REF!,'Action List'!#REF!)</f>
        <v>#REF!</v>
      </c>
      <c r="J20" s="23" t="e">
        <f>F20/$F$22</f>
        <v>#REF!</v>
      </c>
      <c r="K20" s="22" t="e">
        <f t="shared" si="4"/>
        <v>#REF!</v>
      </c>
      <c r="L20" s="24" t="e">
        <f>(K20/$K$22)</f>
        <v>#REF!</v>
      </c>
    </row>
    <row r="21" spans="1:12" x14ac:dyDescent="0.15">
      <c r="A21" s="14" t="str">
        <f>Status!A1</f>
        <v>Yes</v>
      </c>
      <c r="B21" s="15">
        <f>COUNTIF('Action List'!$J$7:$J$26,Status!A1)</f>
        <v>0</v>
      </c>
      <c r="C21" s="16" t="e">
        <f>B21/$B$25</f>
        <v>#REF!</v>
      </c>
      <c r="E21" s="21" t="e">
        <f>'Action List'!#REF!</f>
        <v>#REF!</v>
      </c>
      <c r="F21" s="22" t="e">
        <f>COUNTIF('Action List'!#REF!,'Action List'!#REF!)</f>
        <v>#REF!</v>
      </c>
      <c r="G21" s="22" t="e">
        <f>COUNTIF('Action List'!#REF!,'Action List'!#REF!)</f>
        <v>#REF!</v>
      </c>
      <c r="H21" s="22" t="e">
        <f>COUNTIF('Action List'!#REF!,'Action List'!#REF!)</f>
        <v>#REF!</v>
      </c>
      <c r="I21" s="22" t="e">
        <f>COUNTIF('Action List'!#REF!,'Action List'!#REF!)</f>
        <v>#REF!</v>
      </c>
      <c r="J21" s="23" t="e">
        <f>F21/$F$22</f>
        <v>#REF!</v>
      </c>
      <c r="K21" s="22" t="e">
        <f t="shared" si="4"/>
        <v>#REF!</v>
      </c>
      <c r="L21" s="24" t="e">
        <f>(K21/$K$22)</f>
        <v>#REF!</v>
      </c>
    </row>
    <row r="22" spans="1:12" ht="15" thickBot="1" x14ac:dyDescent="0.2">
      <c r="A22" s="14" t="str">
        <f>Status!A2</f>
        <v>No</v>
      </c>
      <c r="B22" s="15">
        <f>COUNTIF('Action List'!$J$7:$J$26,Status!A2)</f>
        <v>0</v>
      </c>
      <c r="C22" s="16" t="e">
        <f>B22/$B$25</f>
        <v>#REF!</v>
      </c>
      <c r="E22" s="25" t="s">
        <v>22</v>
      </c>
      <c r="F22" s="26" t="e">
        <f>SUM(F6:F21)</f>
        <v>#REF!</v>
      </c>
      <c r="G22" s="26" t="e">
        <f t="shared" ref="G22:I22" si="5">SUM(G6:G21)</f>
        <v>#REF!</v>
      </c>
      <c r="H22" s="26" t="e">
        <f t="shared" si="5"/>
        <v>#REF!</v>
      </c>
      <c r="I22" s="26" t="e">
        <f t="shared" si="5"/>
        <v>#REF!</v>
      </c>
      <c r="J22" s="29" t="e">
        <f>SUM(J6:J21)</f>
        <v>#REF!</v>
      </c>
      <c r="K22" s="26" t="e">
        <f>SUM(F22:I22)</f>
        <v>#REF!</v>
      </c>
      <c r="L22" s="30" t="e">
        <f>SUM(L6:L21)</f>
        <v>#REF!</v>
      </c>
    </row>
    <row r="23" spans="1:12" x14ac:dyDescent="0.15">
      <c r="A23" s="14" t="str">
        <f>Status!A3</f>
        <v>Ongoing</v>
      </c>
      <c r="B23" s="15">
        <f>COUNTIF('Action List'!$J$7:$J$26,Status!A3)</f>
        <v>0</v>
      </c>
      <c r="C23" s="16" t="e">
        <f>B23/$B$25</f>
        <v>#REF!</v>
      </c>
    </row>
    <row r="24" spans="1:12" x14ac:dyDescent="0.15">
      <c r="A24" s="14" t="str">
        <f>Status!A4</f>
        <v>Unknown</v>
      </c>
      <c r="B24" s="15" t="e">
        <f>B18-(B21+B22+B23)</f>
        <v>#REF!</v>
      </c>
      <c r="C24" s="16" t="e">
        <f>B24/$B$25</f>
        <v>#REF!</v>
      </c>
    </row>
    <row r="25" spans="1:12" ht="15" thickBot="1" x14ac:dyDescent="0.2">
      <c r="A25" s="17" t="s">
        <v>36</v>
      </c>
      <c r="B25" s="18" t="e">
        <f>SUM(B21:B24)</f>
        <v>#REF!</v>
      </c>
      <c r="C25" s="19" t="e">
        <f>SUM(C21:C24)</f>
        <v>#REF!</v>
      </c>
    </row>
    <row r="27" spans="1:12" x14ac:dyDescent="0.15">
      <c r="A27" s="38" t="s">
        <v>37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baseColWidth="10" defaultColWidth="8.83203125" defaultRowHeight="14" x14ac:dyDescent="0.15"/>
  <sheetData>
    <row r="1" spans="1:1" x14ac:dyDescent="0.15">
      <c r="A1" t="s">
        <v>8</v>
      </c>
    </row>
    <row r="2" spans="1:1" x14ac:dyDescent="0.15">
      <c r="A2" t="s">
        <v>9</v>
      </c>
    </row>
    <row r="3" spans="1:1" x14ac:dyDescent="0.15">
      <c r="A3" t="s">
        <v>10</v>
      </c>
    </row>
    <row r="4" spans="1:1" x14ac:dyDescent="0.15">
      <c r="A4" t="s">
        <v>12</v>
      </c>
    </row>
    <row r="5" spans="1:1" x14ac:dyDescent="0.15">
      <c r="A5" t="s">
        <v>11</v>
      </c>
    </row>
    <row r="6" spans="1:1" x14ac:dyDescent="0.15">
      <c r="A6" t="s">
        <v>13</v>
      </c>
    </row>
    <row r="7" spans="1:1" x14ac:dyDescent="0.15">
      <c r="A7" t="s">
        <v>14</v>
      </c>
    </row>
    <row r="8" spans="1:1" x14ac:dyDescent="0.15">
      <c r="A8" t="s">
        <v>15</v>
      </c>
    </row>
    <row r="9" spans="1:1" x14ac:dyDescent="0.15">
      <c r="A9" t="s">
        <v>16</v>
      </c>
    </row>
    <row r="10" spans="1:1" x14ac:dyDescent="0.15">
      <c r="A10" t="s">
        <v>17</v>
      </c>
    </row>
    <row r="11" spans="1:1" x14ac:dyDescent="0.15">
      <c r="A11" t="s">
        <v>18</v>
      </c>
    </row>
    <row r="12" spans="1:1" x14ac:dyDescent="0.15">
      <c r="A12" t="s">
        <v>19</v>
      </c>
    </row>
  </sheetData>
  <dataValidations count="1">
    <dataValidation type="list" allowBlank="1" showInputMessage="1" showErrorMessage="1" sqref="A1:A11">
      <formula1>Categories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:XFD6"/>
    </sheetView>
  </sheetViews>
  <sheetFormatPr baseColWidth="10" defaultColWidth="8.83203125" defaultRowHeight="14" x14ac:dyDescent="0.15"/>
  <sheetData>
    <row r="1" spans="1:1" x14ac:dyDescent="0.15">
      <c r="A1" t="s">
        <v>41</v>
      </c>
    </row>
    <row r="2" spans="1:1" x14ac:dyDescent="0.15">
      <c r="A2" t="s">
        <v>42</v>
      </c>
    </row>
    <row r="3" spans="1:1" x14ac:dyDescent="0.15">
      <c r="A3" t="s">
        <v>38</v>
      </c>
    </row>
    <row r="4" spans="1:1" x14ac:dyDescent="0.15">
      <c r="A4" t="s">
        <v>4</v>
      </c>
    </row>
    <row r="5" spans="1:1" x14ac:dyDescent="0.15">
      <c r="A5" t="s">
        <v>39</v>
      </c>
    </row>
    <row r="6" spans="1:1" x14ac:dyDescent="0.15">
      <c r="A6" t="s">
        <v>5</v>
      </c>
    </row>
    <row r="7" spans="1:1" x14ac:dyDescent="0.15">
      <c r="A7" t="s">
        <v>43</v>
      </c>
    </row>
    <row r="8" spans="1:1" x14ac:dyDescent="0.15">
      <c r="A8" t="s">
        <v>40</v>
      </c>
    </row>
    <row r="9" spans="1:1" x14ac:dyDescent="0.15">
      <c r="A9" t="s">
        <v>32</v>
      </c>
    </row>
    <row r="10" spans="1:1" x14ac:dyDescent="0.15">
      <c r="A10" t="s">
        <v>33</v>
      </c>
    </row>
    <row r="11" spans="1:1" x14ac:dyDescent="0.15">
      <c r="A11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8.83203125" defaultRowHeight="14" x14ac:dyDescent="0.15"/>
  <sheetData>
    <row r="1" spans="1:1" x14ac:dyDescent="0.15">
      <c r="A1" s="31" t="s">
        <v>6</v>
      </c>
    </row>
    <row r="2" spans="1:1" x14ac:dyDescent="0.15">
      <c r="A2" s="32" t="s">
        <v>7</v>
      </c>
    </row>
    <row r="3" spans="1:1" x14ac:dyDescent="0.15">
      <c r="A3" s="33" t="s">
        <v>20</v>
      </c>
    </row>
    <row r="4" spans="1:1" x14ac:dyDescent="0.15">
      <c r="A4" s="3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BD1B2DC5A29840B85680AC0C1D105C" ma:contentTypeVersion="16" ma:contentTypeDescription="Create a new document." ma:contentTypeScope="" ma:versionID="f45ae1a9b13481842153636ca2db47f7">
  <xsd:schema xmlns:xsd="http://www.w3.org/2001/XMLSchema" xmlns:xs="http://www.w3.org/2001/XMLSchema" xmlns:p="http://schemas.microsoft.com/office/2006/metadata/properties" xmlns:ns1="http://schemas.microsoft.com/sharepoint/v3" xmlns:ns2="bb28dcf0-6583-49ba-818a-f06c35ca2650" targetNamespace="http://schemas.microsoft.com/office/2006/metadata/properties" ma:root="true" ma:fieldsID="c4c5e871cd9f26c8c8947ca4755317e9" ns1:_="" ns2:_="">
    <xsd:import namespace="http://schemas.microsoft.com/sharepoint/v3"/>
    <xsd:import namespace="bb28dcf0-6583-49ba-818a-f06c35ca265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8dcf0-6583-49ba-818a-f06c35ca26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CF4989-6952-4BC4-8311-8401C142DB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7EB715-215D-4115-973C-7066656EBEFA}"/>
</file>

<file path=customXml/itemProps3.xml><?xml version="1.0" encoding="utf-8"?>
<ds:datastoreItem xmlns:ds="http://schemas.openxmlformats.org/officeDocument/2006/customXml" ds:itemID="{D5CF4989-6952-4BC4-8311-8401C142DBEC}"/>
</file>

<file path=customXml/itemProps4.xml><?xml version="1.0" encoding="utf-8"?>
<ds:datastoreItem xmlns:ds="http://schemas.openxmlformats.org/officeDocument/2006/customXml" ds:itemID="{9CC07E7A-980B-4AA6-9E9F-DE664015AA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Action List</vt:lpstr>
      <vt:lpstr>Analysis</vt:lpstr>
      <vt:lpstr>Topic</vt:lpstr>
      <vt:lpstr>Actionees</vt:lpstr>
      <vt:lpstr>Status</vt:lpstr>
    </vt:vector>
  </TitlesOfParts>
  <Company>Napier University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ULT Actions List 2015-2016</dc:title>
  <dc:creator>py13</dc:creator>
  <cp:lastModifiedBy>Microsoft Office User</cp:lastModifiedBy>
  <cp:lastPrinted>2016-04-13T12:37:57Z</cp:lastPrinted>
  <dcterms:created xsi:type="dcterms:W3CDTF">2009-07-22T08:22:41Z</dcterms:created>
  <dcterms:modified xsi:type="dcterms:W3CDTF">2017-10-12T06:46:14Z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eywords0">
    <vt:lpwstr>PEG, Actions</vt:lpwstr>
  </property>
  <property fmtid="{D5CDD505-2E9C-101B-9397-08002B2CF9AE}" pid="3" name="Document Type">
    <vt:lpwstr>Form</vt:lpwstr>
  </property>
  <property fmtid="{D5CDD505-2E9C-101B-9397-08002B2CF9AE}" pid="4" name="Review Date">
    <vt:lpwstr/>
  </property>
  <property fmtid="{D5CDD505-2E9C-101B-9397-08002B2CF9AE}" pid="5" name="Intended Audience">
    <vt:lpwstr>All Staff</vt:lpwstr>
  </property>
  <property fmtid="{D5CDD505-2E9C-101B-9397-08002B2CF9AE}" pid="6" name="ContentTypeId">
    <vt:lpwstr>0x0101009CBD1B2DC5A29840B85680AC0C1D105C</vt:lpwstr>
  </property>
</Properties>
</file>