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trlProps/ctrlProp4.xml" ContentType="application/vnd.ms-excel.control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2.xml" ContentType="application/vnd.ms-excel.control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trlProps/ctrlProp18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3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/>
  <bookViews>
    <workbookView xWindow="-1065" yWindow="1395" windowWidth="15360" windowHeight="8730" tabRatio="816"/>
  </bookViews>
  <sheets>
    <sheet name="Proposal Form" sheetId="2" r:id="rId1"/>
    <sheet name="COSTC" sheetId="3" state="hidden" r:id="rId2"/>
    <sheet name="BUSITYPE" sheetId="4" state="hidden" r:id="rId3"/>
    <sheet name="PROJTYPE" sheetId="5" state="hidden" r:id="rId4"/>
    <sheet name="RAE" sheetId="7" state="hidden" r:id="rId5"/>
    <sheet name="HESA" sheetId="8" state="hidden" r:id="rId6"/>
    <sheet name="SECTOR" sheetId="9" state="hidden" r:id="rId7"/>
    <sheet name="INST" sheetId="10" state="hidden" r:id="rId8"/>
    <sheet name="IPSTATUS" sheetId="11" state="hidden" r:id="rId9"/>
    <sheet name="KEYWORD" sheetId="12" state="hidden" r:id="rId10"/>
    <sheet name="COLLVAL" sheetId="13" state="hidden" r:id="rId11"/>
    <sheet name="SME" sheetId="14" state="hidden" r:id="rId12"/>
    <sheet name="NEWCUSTOMER" sheetId="23" state="hidden" r:id="rId13"/>
    <sheet name="DISIP" sheetId="15" state="hidden" r:id="rId14"/>
    <sheet name="COMPANY" sheetId="16" state="hidden" r:id="rId15"/>
    <sheet name="PROJSTAG" sheetId="17" state="hidden" r:id="rId16"/>
    <sheet name="SOURCE-P" sheetId="18" state="hidden" r:id="rId17"/>
    <sheet name="CONPROG" sheetId="19" state="hidden" r:id="rId18"/>
    <sheet name="KTG" sheetId="22" state="hidden" r:id="rId19"/>
    <sheet name="CONSTAT" sheetId="20" state="hidden" r:id="rId20"/>
    <sheet name="INCOME" sheetId="21" state="hidden" r:id="rId21"/>
  </sheets>
  <definedNames>
    <definedName name="File_Name" localSheetId="2">#REF!</definedName>
    <definedName name="File_Name" localSheetId="10">#REF!</definedName>
    <definedName name="File_Name" localSheetId="14">#REF!</definedName>
    <definedName name="File_Name" localSheetId="17">#REF!</definedName>
    <definedName name="File_Name" localSheetId="19">#REF!</definedName>
    <definedName name="File_Name" localSheetId="1">#REF!</definedName>
    <definedName name="File_Name" localSheetId="13">#REF!</definedName>
    <definedName name="File_Name" localSheetId="5">#REF!</definedName>
    <definedName name="File_Name" localSheetId="20">#REF!</definedName>
    <definedName name="File_Name" localSheetId="7">#REF!</definedName>
    <definedName name="File_Name" localSheetId="8">#REF!</definedName>
    <definedName name="File_Name" localSheetId="9">#REF!</definedName>
    <definedName name="File_Name" localSheetId="18">#REF!</definedName>
    <definedName name="File_Name" localSheetId="12">#REF!</definedName>
    <definedName name="File_Name" localSheetId="15">#REF!</definedName>
    <definedName name="File_Name" localSheetId="3">#REF!</definedName>
    <definedName name="File_Name" localSheetId="0">#REF!</definedName>
    <definedName name="File_Name" localSheetId="4">#REF!</definedName>
    <definedName name="File_Name" localSheetId="6">#REF!</definedName>
    <definedName name="File_Name" localSheetId="11">#REF!</definedName>
    <definedName name="File_Name" localSheetId="16">#REF!</definedName>
    <definedName name="File_Name">#REF!</definedName>
    <definedName name="File_Type" localSheetId="2">#REF!</definedName>
    <definedName name="File_Type" localSheetId="10">#REF!</definedName>
    <definedName name="File_Type" localSheetId="14">#REF!</definedName>
    <definedName name="File_Type" localSheetId="17">#REF!</definedName>
    <definedName name="File_Type" localSheetId="19">#REF!</definedName>
    <definedName name="File_Type" localSheetId="1">#REF!</definedName>
    <definedName name="File_Type" localSheetId="13">#REF!</definedName>
    <definedName name="File_Type" localSheetId="5">#REF!</definedName>
    <definedName name="File_Type" localSheetId="20">#REF!</definedName>
    <definedName name="File_Type" localSheetId="7">#REF!</definedName>
    <definedName name="File_Type" localSheetId="8">#REF!</definedName>
    <definedName name="File_Type" localSheetId="9">#REF!</definedName>
    <definedName name="File_Type" localSheetId="18">#REF!</definedName>
    <definedName name="File_Type" localSheetId="12">#REF!</definedName>
    <definedName name="File_Type" localSheetId="15">#REF!</definedName>
    <definedName name="File_Type" localSheetId="3">#REF!</definedName>
    <definedName name="File_Type" localSheetId="0">#REF!</definedName>
    <definedName name="File_Type" localSheetId="4">#REF!</definedName>
    <definedName name="File_Type" localSheetId="6">#REF!</definedName>
    <definedName name="File_Type" localSheetId="11">#REF!</definedName>
    <definedName name="File_Type" localSheetId="16">#REF!</definedName>
    <definedName name="File_Type">#REF!</definedName>
    <definedName name="Sheet_Name" localSheetId="2">#REF!</definedName>
    <definedName name="Sheet_Name" localSheetId="10">#REF!</definedName>
    <definedName name="Sheet_Name" localSheetId="14">#REF!</definedName>
    <definedName name="Sheet_Name" localSheetId="17">#REF!</definedName>
    <definedName name="Sheet_Name" localSheetId="19">#REF!</definedName>
    <definedName name="Sheet_Name" localSheetId="1">#REF!</definedName>
    <definedName name="Sheet_Name" localSheetId="13">#REF!</definedName>
    <definedName name="Sheet_Name" localSheetId="5">#REF!</definedName>
    <definedName name="Sheet_Name" localSheetId="20">#REF!</definedName>
    <definedName name="Sheet_Name" localSheetId="7">#REF!</definedName>
    <definedName name="Sheet_Name" localSheetId="8">#REF!</definedName>
    <definedName name="Sheet_Name" localSheetId="9">#REF!</definedName>
    <definedName name="Sheet_Name" localSheetId="18">#REF!</definedName>
    <definedName name="Sheet_Name" localSheetId="12">#REF!</definedName>
    <definedName name="Sheet_Name" localSheetId="15">#REF!</definedName>
    <definedName name="Sheet_Name" localSheetId="3">#REF!</definedName>
    <definedName name="Sheet_Name" localSheetId="0">#REF!</definedName>
    <definedName name="Sheet_Name" localSheetId="4">#REF!</definedName>
    <definedName name="Sheet_Name" localSheetId="6">#REF!</definedName>
    <definedName name="Sheet_Name" localSheetId="11">#REF!</definedName>
    <definedName name="Sheet_Name" localSheetId="16">#REF!</definedName>
    <definedName name="Sheet_Name">#REF!</definedName>
  </definedNames>
  <calcPr calcId="145621"/>
</workbook>
</file>

<file path=xl/calcChain.xml><?xml version="1.0" encoding="utf-8"?>
<calcChain xmlns="http://schemas.openxmlformats.org/spreadsheetml/2006/main">
  <c r="C39" i="9" l="1"/>
  <c r="C40" i="9"/>
  <c r="Q69" i="2"/>
  <c r="Q67" i="2"/>
  <c r="Q79" i="2"/>
  <c r="Q65" i="2"/>
  <c r="C4" i="4"/>
  <c r="C3" i="4"/>
  <c r="C2" i="4"/>
  <c r="C6" i="4"/>
  <c r="C1" i="4"/>
  <c r="C5" i="4"/>
  <c r="C6" i="9"/>
  <c r="C185" i="12"/>
  <c r="C184" i="12"/>
  <c r="C183" i="12"/>
  <c r="C182" i="12"/>
  <c r="C181" i="12"/>
  <c r="C180" i="12"/>
  <c r="C179" i="12"/>
  <c r="C178" i="12"/>
  <c r="C21" i="8"/>
  <c r="C20" i="8"/>
  <c r="C107" i="12"/>
  <c r="C31" i="12"/>
  <c r="C32" i="9"/>
  <c r="C1" i="17"/>
  <c r="C2" i="17"/>
  <c r="C3" i="17"/>
  <c r="C4" i="17"/>
  <c r="C5" i="17"/>
  <c r="C6" i="17"/>
  <c r="C7" i="17"/>
  <c r="C1" i="16"/>
  <c r="C2" i="16"/>
  <c r="C1" i="13"/>
  <c r="C2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1" i="12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" i="11"/>
  <c r="C2" i="11"/>
  <c r="C3" i="11"/>
  <c r="C4" i="11"/>
  <c r="C5" i="11"/>
  <c r="C1" i="9"/>
  <c r="C2" i="9"/>
  <c r="C3" i="9"/>
  <c r="C4" i="9"/>
  <c r="C5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3" i="9"/>
  <c r="C34" i="9"/>
  <c r="C35" i="9"/>
  <c r="C36" i="9"/>
  <c r="C37" i="9"/>
  <c r="C38" i="9"/>
  <c r="C41" i="9"/>
  <c r="C42" i="9"/>
  <c r="C43" i="9"/>
  <c r="C44" i="9"/>
  <c r="C45" i="9"/>
  <c r="C46" i="9"/>
  <c r="C47" i="9"/>
  <c r="C11" i="8"/>
  <c r="C1" i="8"/>
  <c r="C2" i="8"/>
  <c r="C3" i="8"/>
  <c r="C4" i="8"/>
  <c r="C5" i="8"/>
  <c r="C6" i="8"/>
  <c r="C7" i="8"/>
  <c r="C8" i="8"/>
  <c r="C9" i="8"/>
  <c r="C10" i="8"/>
  <c r="C12" i="8"/>
  <c r="C13" i="8"/>
  <c r="C14" i="8"/>
  <c r="C15" i="8"/>
  <c r="C16" i="8"/>
  <c r="C17" i="8"/>
  <c r="C18" i="8"/>
  <c r="C19" i="8"/>
  <c r="C1" i="5"/>
  <c r="C2" i="5"/>
  <c r="Q71" i="2"/>
</calcChain>
</file>

<file path=xl/comments1.xml><?xml version="1.0" encoding="utf-8"?>
<comments xmlns="http://schemas.openxmlformats.org/spreadsheetml/2006/main">
  <authors>
    <author>Barry Turner</author>
    <author>Turner, Norman</author>
  </authors>
  <commentList>
    <comment ref="Q25" authorId="0">
      <text>
        <r>
          <rPr>
            <sz val="9"/>
            <color indexed="81"/>
            <rFont val="Arial"/>
            <family val="2"/>
          </rPr>
          <t>The amount entered should include the full cost to the University including NI, tax and any applicable pension costs.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79" authorId="1">
      <text>
        <r>
          <rPr>
            <b/>
            <sz val="9"/>
            <color indexed="81"/>
            <rFont val="Tahoma"/>
            <family val="2"/>
          </rPr>
          <t>Turner, Norman:</t>
        </r>
        <r>
          <rPr>
            <sz val="9"/>
            <color indexed="81"/>
            <rFont val="Tahoma"/>
            <family val="2"/>
          </rPr>
          <t xml:space="preserve">
From note 8 Annual Accounts - Central Admin &amp; Estates</t>
        </r>
      </text>
    </comment>
  </commentList>
</comments>
</file>

<file path=xl/sharedStrings.xml><?xml version="1.0" encoding="utf-8"?>
<sst xmlns="http://schemas.openxmlformats.org/spreadsheetml/2006/main" count="855" uniqueCount="821">
  <si>
    <t>Expenditure</t>
  </si>
  <si>
    <t>Business Travel</t>
  </si>
  <si>
    <t>Recruitment Costs</t>
  </si>
  <si>
    <t>Computer Equipment Purchases</t>
  </si>
  <si>
    <t>Other Equipment Purchases</t>
  </si>
  <si>
    <t>Books &amp; Publications</t>
  </si>
  <si>
    <t>Subscriptions &amp; Membership Fees</t>
  </si>
  <si>
    <t>Printing &amp; Photocopying</t>
  </si>
  <si>
    <t>Hospitality</t>
  </si>
  <si>
    <t>Consumables</t>
  </si>
  <si>
    <t>Telephone &amp; Mobile Phone Charges</t>
  </si>
  <si>
    <t>Income</t>
  </si>
  <si>
    <t>Consultancy</t>
  </si>
  <si>
    <t>Start Date:</t>
  </si>
  <si>
    <t>Project Code:</t>
  </si>
  <si>
    <t>Project Details</t>
  </si>
  <si>
    <t xml:space="preserve">Financial Information   </t>
  </si>
  <si>
    <t>Project Title:</t>
  </si>
  <si>
    <t>(A maximum of 50 characters)</t>
  </si>
  <si>
    <t>Project Category:</t>
  </si>
  <si>
    <t>Contract Status:</t>
  </si>
  <si>
    <t>Project Information</t>
  </si>
  <si>
    <t>IP Status:</t>
  </si>
  <si>
    <t>HESA Category:</t>
  </si>
  <si>
    <t>Industry Sector:</t>
  </si>
  <si>
    <t>Any Other Income - Please Specify Below</t>
  </si>
  <si>
    <t>Staff Costs</t>
  </si>
  <si>
    <t>Cross Departmental Projects</t>
  </si>
  <si>
    <t>Collaborative Projects</t>
  </si>
  <si>
    <t>Remuneration (Academic and Non Academic)</t>
  </si>
  <si>
    <t>Lead Collaborator:</t>
  </si>
  <si>
    <t>Remuneration (Exceptional Payments)</t>
  </si>
  <si>
    <t>Other Collaborator:</t>
  </si>
  <si>
    <t>Temporary Staff (Academic and Non Academic)</t>
  </si>
  <si>
    <t>Total Value:</t>
  </si>
  <si>
    <t>Staff Details</t>
  </si>
  <si>
    <t>Client Details</t>
  </si>
  <si>
    <t>Staff Development, Conferences &amp; Other Visits (Inc. Travel)</t>
  </si>
  <si>
    <t>Staff Assigned to Project</t>
  </si>
  <si>
    <t>% Time</t>
  </si>
  <si>
    <t>Name of Client/</t>
  </si>
  <si>
    <t>Funding Body</t>
  </si>
  <si>
    <t>Address:</t>
  </si>
  <si>
    <t>Equipment Repair &amp; Maintenance</t>
  </si>
  <si>
    <t>d</t>
  </si>
  <si>
    <t>Date Submitted:</t>
  </si>
  <si>
    <t>Postcode:</t>
  </si>
  <si>
    <t>Contact Name:</t>
  </si>
  <si>
    <t>Telephone No.:</t>
  </si>
  <si>
    <t>SME</t>
  </si>
  <si>
    <t xml:space="preserve"> NOTES:</t>
  </si>
  <si>
    <t>Subcontract/Collaborator/Partner Costs</t>
  </si>
  <si>
    <t>Other Costs - Please Specify Below:</t>
  </si>
  <si>
    <t>Authorised Signatories</t>
  </si>
  <si>
    <t>Signature</t>
  </si>
  <si>
    <t>Date</t>
  </si>
  <si>
    <t>Print Name</t>
  </si>
  <si>
    <t>Summary</t>
  </si>
  <si>
    <t>Proposer</t>
  </si>
  <si>
    <t>Faculty</t>
  </si>
  <si>
    <t>Unrestricted Income</t>
  </si>
  <si>
    <t>Employment Research Institute</t>
  </si>
  <si>
    <t>PJ</t>
  </si>
  <si>
    <t>Claim Based Externally Fund</t>
  </si>
  <si>
    <t>CX</t>
  </si>
  <si>
    <t>Fixed Price Externally Funded</t>
  </si>
  <si>
    <t>EX</t>
  </si>
  <si>
    <t>MAYBE</t>
  </si>
  <si>
    <t>Maybe</t>
  </si>
  <si>
    <t>NO</t>
  </si>
  <si>
    <t>No</t>
  </si>
  <si>
    <t>NOT ASSESSED</t>
  </si>
  <si>
    <t>Not Yet Assesed</t>
  </si>
  <si>
    <t>YES</t>
  </si>
  <si>
    <t>Yes</t>
  </si>
  <si>
    <t>Other Income - Income from IPR</t>
  </si>
  <si>
    <t>4F</t>
  </si>
  <si>
    <t>Other Income - Other Operating Inc e.g. TEMPUS</t>
  </si>
  <si>
    <t>4G</t>
  </si>
  <si>
    <t>Other Services - Course Validation Fees</t>
  </si>
  <si>
    <t>4A1</t>
  </si>
  <si>
    <t>Other Services - EU Government Bodies</t>
  </si>
  <si>
    <t>4A5</t>
  </si>
  <si>
    <t>Other Services - EU Non Government Bodies</t>
  </si>
  <si>
    <t>4A6</t>
  </si>
  <si>
    <t>Other Services - Other Overseas Sources</t>
  </si>
  <si>
    <t>4A7</t>
  </si>
  <si>
    <t>Other Services - Other Sources</t>
  </si>
  <si>
    <t>4A8</t>
  </si>
  <si>
    <t>Other Services - UK Central Gov,LA, Health &amp; Hosp</t>
  </si>
  <si>
    <t>4A3</t>
  </si>
  <si>
    <t>Other Services - UK Industry &amp; Commerce</t>
  </si>
  <si>
    <t>4A4</t>
  </si>
  <si>
    <t>Research - EU Non Government Bodies</t>
  </si>
  <si>
    <t>3F</t>
  </si>
  <si>
    <t>Research - European Commission</t>
  </si>
  <si>
    <t>3E1</t>
  </si>
  <si>
    <t>Research - OST Research Councils</t>
  </si>
  <si>
    <t>3A</t>
  </si>
  <si>
    <t>Research - Other EU Government Bodies</t>
  </si>
  <si>
    <t>3E2</t>
  </si>
  <si>
    <t>Research - Other Overseas Sources</t>
  </si>
  <si>
    <t>3G</t>
  </si>
  <si>
    <t>Research - Other Sources</t>
  </si>
  <si>
    <t>3H</t>
  </si>
  <si>
    <t>Research - UK Based Charities</t>
  </si>
  <si>
    <t>3B</t>
  </si>
  <si>
    <t>Research - UK Central Gov,LA,Health &amp; Hospital</t>
  </si>
  <si>
    <t>3C</t>
  </si>
  <si>
    <t>Research - UK Industry &amp; Commerce</t>
  </si>
  <si>
    <t>3D</t>
  </si>
  <si>
    <t>ADVOCACY</t>
  </si>
  <si>
    <t>Advocacy bodies</t>
  </si>
  <si>
    <t>ARTS</t>
  </si>
  <si>
    <t>Arts</t>
  </si>
  <si>
    <t>A_P_M</t>
  </si>
  <si>
    <t>Advertising, Promotion and Marketing</t>
  </si>
  <si>
    <t>BIOTECH</t>
  </si>
  <si>
    <t>Biotechnology</t>
  </si>
  <si>
    <t>BREWING</t>
  </si>
  <si>
    <t>Brewing</t>
  </si>
  <si>
    <t>C_BUS</t>
  </si>
  <si>
    <t>Consultancy - Business</t>
  </si>
  <si>
    <t>C_ENV</t>
  </si>
  <si>
    <t>Consultancy - Environment</t>
  </si>
  <si>
    <t>C_HRM</t>
  </si>
  <si>
    <t>Consultancy - HRM</t>
  </si>
  <si>
    <t>C_M_MEDIA</t>
  </si>
  <si>
    <t>Consultancy - Multi Media</t>
  </si>
  <si>
    <t>C_TR_ED</t>
  </si>
  <si>
    <t>Consultancy - Training/Education</t>
  </si>
  <si>
    <t>EC</t>
  </si>
  <si>
    <t>European Commission</t>
  </si>
  <si>
    <t>EDU_FE</t>
  </si>
  <si>
    <t>Education-Further Education</t>
  </si>
  <si>
    <t>EDU_HE</t>
  </si>
  <si>
    <t>Education-Higher Education</t>
  </si>
  <si>
    <t>EDU_OV</t>
  </si>
  <si>
    <t>Education-Overseas</t>
  </si>
  <si>
    <t>EDU_SEC</t>
  </si>
  <si>
    <t>Education-Secondary</t>
  </si>
  <si>
    <t>ENERGY</t>
  </si>
  <si>
    <t>Energy</t>
  </si>
  <si>
    <t>ENG</t>
  </si>
  <si>
    <t>Engineering</t>
  </si>
  <si>
    <t>ENV</t>
  </si>
  <si>
    <t>Environment</t>
  </si>
  <si>
    <t>GEN_PUB</t>
  </si>
  <si>
    <t>General Public</t>
  </si>
  <si>
    <t>HEALTH</t>
  </si>
  <si>
    <t>Health</t>
  </si>
  <si>
    <t>INDUSTRY</t>
  </si>
  <si>
    <t>Industry Association</t>
  </si>
  <si>
    <t>INF_S</t>
  </si>
  <si>
    <t>Information Services</t>
  </si>
  <si>
    <t>IT</t>
  </si>
  <si>
    <t>Information Technology</t>
  </si>
  <si>
    <t>LAP_ARMY</t>
  </si>
  <si>
    <t>Law Enforcement and Protection-Army</t>
  </si>
  <si>
    <t>LAP_C&amp;E</t>
  </si>
  <si>
    <t>Law Enforcement and Protection-Customs and Excis</t>
  </si>
  <si>
    <t>LAP_ES</t>
  </si>
  <si>
    <t>Law Enforcement and Protection-Emergency Service</t>
  </si>
  <si>
    <t>LAP_LA</t>
  </si>
  <si>
    <t>Law Enforcement and Protection-Legal Advice</t>
  </si>
  <si>
    <t>LAP_PH</t>
  </si>
  <si>
    <t>Law Enforcement and Protection-Public Health</t>
  </si>
  <si>
    <t>LAP_PR</t>
  </si>
  <si>
    <t>Law Enforcement and Protection-Patent Related</t>
  </si>
  <si>
    <t>LEGAL</t>
  </si>
  <si>
    <t>Legal</t>
  </si>
  <si>
    <t>M_CHEMICAL</t>
  </si>
  <si>
    <t>Manufacturing-Chemical</t>
  </si>
  <si>
    <t>M_EG</t>
  </si>
  <si>
    <t>Manufacturing-Electronic Goods</t>
  </si>
  <si>
    <t>M_OTHER</t>
  </si>
  <si>
    <t>Manufacturing-Other</t>
  </si>
  <si>
    <t>OIL_GAS</t>
  </si>
  <si>
    <t>Oil and Gas</t>
  </si>
  <si>
    <t>OTHER</t>
  </si>
  <si>
    <t>Other Sources</t>
  </si>
  <si>
    <t>PHARMACUTICL</t>
  </si>
  <si>
    <t>Pharmacutical</t>
  </si>
  <si>
    <t>RECYCLING</t>
  </si>
  <si>
    <t>Recycling</t>
  </si>
  <si>
    <t>RETAIL</t>
  </si>
  <si>
    <t>Retailing</t>
  </si>
  <si>
    <t>SCOT_ENT</t>
  </si>
  <si>
    <t>Scottish Enterprise</t>
  </si>
  <si>
    <t>TRANSPORT</t>
  </si>
  <si>
    <t>Transport Related</t>
  </si>
  <si>
    <t>UK_GOV</t>
  </si>
  <si>
    <t>UK Government</t>
  </si>
  <si>
    <t>UTILITIES</t>
  </si>
  <si>
    <t>Utilities</t>
  </si>
  <si>
    <t>Advanced Materials Centre</t>
  </si>
  <si>
    <t>AMC</t>
  </si>
  <si>
    <t>Building Performance Centre</t>
  </si>
  <si>
    <t>BPC</t>
  </si>
  <si>
    <t>Centre for Design Research</t>
  </si>
  <si>
    <t>DESIGN</t>
  </si>
  <si>
    <t>Centre for Emergent Computing</t>
  </si>
  <si>
    <t>Centre for Environmental Engineering</t>
  </si>
  <si>
    <t>ENVIRON</t>
  </si>
  <si>
    <t>Centre for Media &amp; Citizenship</t>
  </si>
  <si>
    <t>MEDIA</t>
  </si>
  <si>
    <t>Centre for Mobile Computing &amp; Security</t>
  </si>
  <si>
    <t>MOBILE</t>
  </si>
  <si>
    <t>Centre for Photography &amp; Archive</t>
  </si>
  <si>
    <t>PHOTO</t>
  </si>
  <si>
    <t>Centre for Property Market Research</t>
  </si>
  <si>
    <t>PROPERTY</t>
  </si>
  <si>
    <t>Centre for Software Systems, Data Modelling &amp; Visu</t>
  </si>
  <si>
    <t>SOFTWARE</t>
  </si>
  <si>
    <t>Centre for the Book</t>
  </si>
  <si>
    <t>BOOK</t>
  </si>
  <si>
    <t>Combined ERI and TRI</t>
  </si>
  <si>
    <t>ERI/TRI</t>
  </si>
  <si>
    <t>Electronic Design  Support Centre</t>
  </si>
  <si>
    <t>EDSC</t>
  </si>
  <si>
    <t>Electronic Manufacturing Service</t>
  </si>
  <si>
    <t>EMS</t>
  </si>
  <si>
    <t>ERI</t>
  </si>
  <si>
    <t>Integrated Technology Centre</t>
  </si>
  <si>
    <t>TECH</t>
  </si>
  <si>
    <t>International Teledemocracy Centre</t>
  </si>
  <si>
    <t>ITC</t>
  </si>
  <si>
    <t>Maritime Research Insitute</t>
  </si>
  <si>
    <t>MRI</t>
  </si>
  <si>
    <t>Not Needed</t>
  </si>
  <si>
    <t>NONE</t>
  </si>
  <si>
    <t>RMP</t>
  </si>
  <si>
    <t>Scottish Advanced Manufacturing Centre</t>
  </si>
  <si>
    <t>SAMC</t>
  </si>
  <si>
    <t>Scottish Centre for Facilities Management</t>
  </si>
  <si>
    <t>FACIL</t>
  </si>
  <si>
    <t>Scottish Energy Centre</t>
  </si>
  <si>
    <t>SEC</t>
  </si>
  <si>
    <t>Sonic Fusion Centre</t>
  </si>
  <si>
    <t>FUSION</t>
  </si>
  <si>
    <t>Transport Research Institute</t>
  </si>
  <si>
    <t>TRI</t>
  </si>
  <si>
    <t>Client/customer owned</t>
  </si>
  <si>
    <t>CLIENT</t>
  </si>
  <si>
    <t>Jointly owned</t>
  </si>
  <si>
    <t>JOINT</t>
  </si>
  <si>
    <t>Napier owned</t>
  </si>
  <si>
    <t>NAPIER</t>
  </si>
  <si>
    <t>Not Yet Assessed</t>
  </si>
  <si>
    <t>Other</t>
  </si>
  <si>
    <t>Accessibility</t>
  </si>
  <si>
    <t>ACCESSIBIL</t>
  </si>
  <si>
    <t>Accidents</t>
  </si>
  <si>
    <t>ACCIDENT</t>
  </si>
  <si>
    <t>Accountancy</t>
  </si>
  <si>
    <t>ACCOUNTANCY</t>
  </si>
  <si>
    <t>Acoustic</t>
  </si>
  <si>
    <t>ACOUSTIC</t>
  </si>
  <si>
    <t>Advanced</t>
  </si>
  <si>
    <t>ADVANCED</t>
  </si>
  <si>
    <t>Age</t>
  </si>
  <si>
    <t>AGE</t>
  </si>
  <si>
    <t>AHP</t>
  </si>
  <si>
    <t>Air</t>
  </si>
  <si>
    <t>AIR</t>
  </si>
  <si>
    <t>Analysis</t>
  </si>
  <si>
    <t>ANALYSIS</t>
  </si>
  <si>
    <t>Art</t>
  </si>
  <si>
    <t>ART</t>
  </si>
  <si>
    <t>Art And Design</t>
  </si>
  <si>
    <t>ART_DESIGN</t>
  </si>
  <si>
    <t>Audit</t>
  </si>
  <si>
    <t>AUDIT</t>
  </si>
  <si>
    <t>Beginner</t>
  </si>
  <si>
    <t>BEGINNER</t>
  </si>
  <si>
    <t>Behaviour</t>
  </si>
  <si>
    <t>BEHAVIOUR</t>
  </si>
  <si>
    <t>Biological</t>
  </si>
  <si>
    <t>BIOLOGICAL</t>
  </si>
  <si>
    <t>Business Development</t>
  </si>
  <si>
    <t>BUSINESS_DEV</t>
  </si>
  <si>
    <t>Cancer</t>
  </si>
  <si>
    <t>CANCER</t>
  </si>
  <si>
    <t>Car Sharing</t>
  </si>
  <si>
    <t>CARSHARING</t>
  </si>
  <si>
    <t>Catering</t>
  </si>
  <si>
    <t>CATERING</t>
  </si>
  <si>
    <t>Chartered</t>
  </si>
  <si>
    <t>CHARTERED</t>
  </si>
  <si>
    <t>Chemical</t>
  </si>
  <si>
    <t>CHEMICAL</t>
  </si>
  <si>
    <t>Children</t>
  </si>
  <si>
    <t>CHILDREN</t>
  </si>
  <si>
    <t>Commission</t>
  </si>
  <si>
    <t>COMMISSION</t>
  </si>
  <si>
    <t>Common Learning</t>
  </si>
  <si>
    <t>COMMON_LEARN</t>
  </si>
  <si>
    <t>Communication's</t>
  </si>
  <si>
    <t>COMMS</t>
  </si>
  <si>
    <t>Company</t>
  </si>
  <si>
    <t>COMPANY</t>
  </si>
  <si>
    <t>Computing</t>
  </si>
  <si>
    <t>COMPUTING</t>
  </si>
  <si>
    <t>Conference</t>
  </si>
  <si>
    <t>CONFERENCE</t>
  </si>
  <si>
    <t>Construction  Bricks</t>
  </si>
  <si>
    <t>CONSTRUCTION</t>
  </si>
  <si>
    <t>Council</t>
  </si>
  <si>
    <t>COUNCIL</t>
  </si>
  <si>
    <t>Data</t>
  </si>
  <si>
    <t>DATA</t>
  </si>
  <si>
    <t>Design</t>
  </si>
  <si>
    <t>Digital</t>
  </si>
  <si>
    <t>DIGITAL</t>
  </si>
  <si>
    <t>Diploma</t>
  </si>
  <si>
    <t>DIPLOMA</t>
  </si>
  <si>
    <t>Disabled</t>
  </si>
  <si>
    <t>DISABLED</t>
  </si>
  <si>
    <t>Drink</t>
  </si>
  <si>
    <t>DRINK</t>
  </si>
  <si>
    <t>eBusiness</t>
  </si>
  <si>
    <t>E_BUSINESS</t>
  </si>
  <si>
    <t>Economic Development</t>
  </si>
  <si>
    <t>ECONOMIC_DEV</t>
  </si>
  <si>
    <t>Economic/S</t>
  </si>
  <si>
    <t>ECONOMIC</t>
  </si>
  <si>
    <t>Education</t>
  </si>
  <si>
    <t>EDUCATION</t>
  </si>
  <si>
    <t>Elderly</t>
  </si>
  <si>
    <t>ELDERLY</t>
  </si>
  <si>
    <t>eLearning</t>
  </si>
  <si>
    <t>E_LEARNING</t>
  </si>
  <si>
    <t>Electronics</t>
  </si>
  <si>
    <t>ELECTRONICS</t>
  </si>
  <si>
    <t>Emergency</t>
  </si>
  <si>
    <t>EMERGENCY</t>
  </si>
  <si>
    <t>Emissions</t>
  </si>
  <si>
    <t>EMISSIONS</t>
  </si>
  <si>
    <t>Employment</t>
  </si>
  <si>
    <t>EMPLOYMENT</t>
  </si>
  <si>
    <t>Enterprise</t>
  </si>
  <si>
    <t>ENTERPRISE</t>
  </si>
  <si>
    <t>ENVIRONMENT</t>
  </si>
  <si>
    <t>Equal European Programme</t>
  </si>
  <si>
    <t>EQUAL_PROG</t>
  </si>
  <si>
    <t>Equal Opportunities</t>
  </si>
  <si>
    <t>EQUAL_OPPS</t>
  </si>
  <si>
    <t>ERDF Programme</t>
  </si>
  <si>
    <t>ERDF</t>
  </si>
  <si>
    <t>ESPRC Programme</t>
  </si>
  <si>
    <t>ESPRC</t>
  </si>
  <si>
    <t>ESRDF Programme</t>
  </si>
  <si>
    <t>ESRDF</t>
  </si>
  <si>
    <t>Europe</t>
  </si>
  <si>
    <t>EUROPE</t>
  </si>
  <si>
    <t>European FP5</t>
  </si>
  <si>
    <t>EU_FP5</t>
  </si>
  <si>
    <t>European FP6</t>
  </si>
  <si>
    <t>EU_FP6</t>
  </si>
  <si>
    <t>European FP7</t>
  </si>
  <si>
    <t>EU_FP7</t>
  </si>
  <si>
    <t>European Social Fund</t>
  </si>
  <si>
    <t>ESF</t>
  </si>
  <si>
    <t>Event</t>
  </si>
  <si>
    <t>EVENT</t>
  </si>
  <si>
    <t>Examination</t>
  </si>
  <si>
    <t>EXAMINATION</t>
  </si>
  <si>
    <t>External</t>
  </si>
  <si>
    <t>EXTERNAL</t>
  </si>
  <si>
    <t>Family</t>
  </si>
  <si>
    <t>FAMILY</t>
  </si>
  <si>
    <t>Fetal Gender</t>
  </si>
  <si>
    <t>FETAL_GENDER</t>
  </si>
  <si>
    <t>Film</t>
  </si>
  <si>
    <t>FILM</t>
  </si>
  <si>
    <t>Financial Services</t>
  </si>
  <si>
    <t>FIN_SERVICES</t>
  </si>
  <si>
    <t>Food</t>
  </si>
  <si>
    <t>FOOD</t>
  </si>
  <si>
    <t>Framework</t>
  </si>
  <si>
    <t>FRAMEWORK</t>
  </si>
  <si>
    <t>Freight</t>
  </si>
  <si>
    <t>FREIGHT</t>
  </si>
  <si>
    <t>Fuel</t>
  </si>
  <si>
    <t>FUEL</t>
  </si>
  <si>
    <t>Gender</t>
  </si>
  <si>
    <t>GENDER</t>
  </si>
  <si>
    <t>Government - Europe</t>
  </si>
  <si>
    <t>GOVT_EURO</t>
  </si>
  <si>
    <t>Government - Scotland</t>
  </si>
  <si>
    <t>GOVT_SCOT</t>
  </si>
  <si>
    <t>Government - UK</t>
  </si>
  <si>
    <t>GOVT_UK</t>
  </si>
  <si>
    <t>Heat</t>
  </si>
  <si>
    <t>HEAT</t>
  </si>
  <si>
    <t>Higher</t>
  </si>
  <si>
    <t>HIGHER</t>
  </si>
  <si>
    <t>Highlands And Islands</t>
  </si>
  <si>
    <t>H_I</t>
  </si>
  <si>
    <t>Household</t>
  </si>
  <si>
    <t>HOUSEHOLD</t>
  </si>
  <si>
    <t>Human Resources Development</t>
  </si>
  <si>
    <t>HRD</t>
  </si>
  <si>
    <t>Improvisation</t>
  </si>
  <si>
    <t>IMPROVIS</t>
  </si>
  <si>
    <t>Industry</t>
  </si>
  <si>
    <t>Infrastructure</t>
  </si>
  <si>
    <t>INF_STR</t>
  </si>
  <si>
    <t>Intellectual Property</t>
  </si>
  <si>
    <t>IP</t>
  </si>
  <si>
    <t>Interactive TV</t>
  </si>
  <si>
    <t>INTERACT_TV</t>
  </si>
  <si>
    <t>Internal</t>
  </si>
  <si>
    <t>INTERNAL</t>
  </si>
  <si>
    <t>Internal Analysis</t>
  </si>
  <si>
    <t>INTER_ANALYS</t>
  </si>
  <si>
    <t>Interreg European Programme</t>
  </si>
  <si>
    <t>INTERREG</t>
  </si>
  <si>
    <t>Jewellery</t>
  </si>
  <si>
    <t>JEWELLERY</t>
  </si>
  <si>
    <t>Knowledge Transfer</t>
  </si>
  <si>
    <t>KNOWLED_TRAN</t>
  </si>
  <si>
    <t>Labour</t>
  </si>
  <si>
    <t>LABOUR</t>
  </si>
  <si>
    <t>Language</t>
  </si>
  <si>
    <t>LANGUAGE</t>
  </si>
  <si>
    <t>Law</t>
  </si>
  <si>
    <t>LAW</t>
  </si>
  <si>
    <t>Logistics</t>
  </si>
  <si>
    <t>LOGISTICS</t>
  </si>
  <si>
    <t>Lothian Area</t>
  </si>
  <si>
    <t>LOTHIAN</t>
  </si>
  <si>
    <t>Management</t>
  </si>
  <si>
    <t>MANAGEMENT</t>
  </si>
  <si>
    <t>Manufacturing</t>
  </si>
  <si>
    <t>MANUFACTURE</t>
  </si>
  <si>
    <t>Marginality</t>
  </si>
  <si>
    <t>MARGINALITY</t>
  </si>
  <si>
    <t>Maritime</t>
  </si>
  <si>
    <t>MARITIME</t>
  </si>
  <si>
    <t>Marketing</t>
  </si>
  <si>
    <t>MARKETING</t>
  </si>
  <si>
    <t>Masterclass</t>
  </si>
  <si>
    <t>MASTERCLASS</t>
  </si>
  <si>
    <t>Media</t>
  </si>
  <si>
    <t>Medical</t>
  </si>
  <si>
    <t>MEDICAL</t>
  </si>
  <si>
    <t>Micro</t>
  </si>
  <si>
    <t>MICRO</t>
  </si>
  <si>
    <t>Music</t>
  </si>
  <si>
    <t>MUSIC</t>
  </si>
  <si>
    <t>Network</t>
  </si>
  <si>
    <t>NETWORK</t>
  </si>
  <si>
    <t>Noise</t>
  </si>
  <si>
    <t>NOISE</t>
  </si>
  <si>
    <t>Overseas</t>
  </si>
  <si>
    <t>OVERSEAS</t>
  </si>
  <si>
    <t>Partnership</t>
  </si>
  <si>
    <t>PARTNERSHIP</t>
  </si>
  <si>
    <t>Passenger</t>
  </si>
  <si>
    <t>PASSENGER</t>
  </si>
  <si>
    <t>Pedestrians</t>
  </si>
  <si>
    <t>PEDESTRIANS</t>
  </si>
  <si>
    <t>Photography</t>
  </si>
  <si>
    <t>PHOTOGRAPHY</t>
  </si>
  <si>
    <t>Placement</t>
  </si>
  <si>
    <t>PLACEMENT</t>
  </si>
  <si>
    <t>Plastics</t>
  </si>
  <si>
    <t>PLASTICS</t>
  </si>
  <si>
    <t>Policy</t>
  </si>
  <si>
    <t>POLICY</t>
  </si>
  <si>
    <t>Press</t>
  </si>
  <si>
    <t>PRESS</t>
  </si>
  <si>
    <t>Primary</t>
  </si>
  <si>
    <t>PRIMARY</t>
  </si>
  <si>
    <t>Printing</t>
  </si>
  <si>
    <t>PRINTING</t>
  </si>
  <si>
    <t>Production</t>
  </si>
  <si>
    <t>PRODUCTION</t>
  </si>
  <si>
    <t>Programme Or Course</t>
  </si>
  <si>
    <t>PROGRAMME</t>
  </si>
  <si>
    <t>Programming</t>
  </si>
  <si>
    <t>PROGRAMMING</t>
  </si>
  <si>
    <t>Protection</t>
  </si>
  <si>
    <t>PROTECTION</t>
  </si>
  <si>
    <t>Psychology</t>
  </si>
  <si>
    <t>PSYCHOLOGY</t>
  </si>
  <si>
    <t>Public Services</t>
  </si>
  <si>
    <t>PUBLIC_SERV</t>
  </si>
  <si>
    <t>Public Transport</t>
  </si>
  <si>
    <t>PUBLIC</t>
  </si>
  <si>
    <t>Publication</t>
  </si>
  <si>
    <t>PUBLICATION</t>
  </si>
  <si>
    <t>Publishing/Printing</t>
  </si>
  <si>
    <t>PUBLISH_PRIN</t>
  </si>
  <si>
    <t>Quality</t>
  </si>
  <si>
    <t>QUALITY</t>
  </si>
  <si>
    <t>Questionnaire</t>
  </si>
  <si>
    <t>QU_AIRE</t>
  </si>
  <si>
    <t>Rail</t>
  </si>
  <si>
    <t>RAIL</t>
  </si>
  <si>
    <t>Regeneration</t>
  </si>
  <si>
    <t>REGENERATION</t>
  </si>
  <si>
    <t>Renewables</t>
  </si>
  <si>
    <t>RENEWABLES</t>
  </si>
  <si>
    <t>Road</t>
  </si>
  <si>
    <t>ROAD</t>
  </si>
  <si>
    <t>Rural</t>
  </si>
  <si>
    <t>RURAL</t>
  </si>
  <si>
    <t>Safety</t>
  </si>
  <si>
    <t>SAFETY</t>
  </si>
  <si>
    <t>Scottish</t>
  </si>
  <si>
    <t>SCOTTISH</t>
  </si>
  <si>
    <t>Scottish Islands Only</t>
  </si>
  <si>
    <t>ISLANDS</t>
  </si>
  <si>
    <t>Sensors</t>
  </si>
  <si>
    <t>SENSORS</t>
  </si>
  <si>
    <t>Simulation</t>
  </si>
  <si>
    <t>SIMULATION</t>
  </si>
  <si>
    <t>Skills</t>
  </si>
  <si>
    <t>SKILLS</t>
  </si>
  <si>
    <t>Social Deprivation</t>
  </si>
  <si>
    <t>SOC_DEPRIV</t>
  </si>
  <si>
    <t>Social Inclusion</t>
  </si>
  <si>
    <t>SOC_INC</t>
  </si>
  <si>
    <t>Social Issues</t>
  </si>
  <si>
    <t>SOC_ISSUES</t>
  </si>
  <si>
    <t>SOCRATES Programme</t>
  </si>
  <si>
    <t>SOCRATES</t>
  </si>
  <si>
    <t>Software</t>
  </si>
  <si>
    <t>Speckled  Computing</t>
  </si>
  <si>
    <t>SPECK_COMPUT</t>
  </si>
  <si>
    <t>Speed</t>
  </si>
  <si>
    <t>SPEED</t>
  </si>
  <si>
    <t>Spin-Out</t>
  </si>
  <si>
    <t>SPIN_OUT</t>
  </si>
  <si>
    <t>Sport</t>
  </si>
  <si>
    <t>SPORT</t>
  </si>
  <si>
    <t>Statistics</t>
  </si>
  <si>
    <t>STATISTICS</t>
  </si>
  <si>
    <t>Structural Guidance</t>
  </si>
  <si>
    <t>STRUC_GUIDE</t>
  </si>
  <si>
    <t>Student</t>
  </si>
  <si>
    <t>STUDENT</t>
  </si>
  <si>
    <t>Studentship</t>
  </si>
  <si>
    <t>STUDENTSHIP</t>
  </si>
  <si>
    <t>Tax</t>
  </si>
  <si>
    <t>TAX</t>
  </si>
  <si>
    <t>Taxis</t>
  </si>
  <si>
    <t>TAXIS</t>
  </si>
  <si>
    <t>Teaching</t>
  </si>
  <si>
    <t>TEACHING</t>
  </si>
  <si>
    <t>Technology</t>
  </si>
  <si>
    <t>TECHNOLOGY</t>
  </si>
  <si>
    <t>Telecoms</t>
  </si>
  <si>
    <t>TELECOMS</t>
  </si>
  <si>
    <t>Testing</t>
  </si>
  <si>
    <t>TESTING</t>
  </si>
  <si>
    <t>Therapy</t>
  </si>
  <si>
    <t>THERAPY</t>
  </si>
  <si>
    <t>Timber</t>
  </si>
  <si>
    <t>TIMBER</t>
  </si>
  <si>
    <t>Toxicology</t>
  </si>
  <si>
    <t>TOXICOLOGY</t>
  </si>
  <si>
    <t>Training</t>
  </si>
  <si>
    <t>TRAINING</t>
  </si>
  <si>
    <t>Transport</t>
  </si>
  <si>
    <t>Transport Models</t>
  </si>
  <si>
    <t>TRANS_MODELS</t>
  </si>
  <si>
    <t>Travel</t>
  </si>
  <si>
    <t>TRAVEL</t>
  </si>
  <si>
    <t>Validation</t>
  </si>
  <si>
    <t>VALIDATION</t>
  </si>
  <si>
    <t>Vibration</t>
  </si>
  <si>
    <t>VIBRATION</t>
  </si>
  <si>
    <t>Work Life Balance</t>
  </si>
  <si>
    <t>WRK_LIFE_BAL</t>
  </si>
  <si>
    <t>Workshop</t>
  </si>
  <si>
    <t>WORKSHOP</t>
  </si>
  <si>
    <t>Www/Internet</t>
  </si>
  <si>
    <t>INTERNET</t>
  </si>
  <si>
    <t>Young</t>
  </si>
  <si>
    <t>YOUNG</t>
  </si>
  <si>
    <t>0 - 4,999</t>
  </si>
  <si>
    <t>2A</t>
  </si>
  <si>
    <t>5,000 - 9,999</t>
  </si>
  <si>
    <t>2B</t>
  </si>
  <si>
    <t>10,000 - 14,999</t>
  </si>
  <si>
    <t>2C</t>
  </si>
  <si>
    <t>15,000 - 19,999</t>
  </si>
  <si>
    <t>2D</t>
  </si>
  <si>
    <t>20,000 - 24,999</t>
  </si>
  <si>
    <t>2E</t>
  </si>
  <si>
    <t>25,000 - 49,999</t>
  </si>
  <si>
    <t>2F</t>
  </si>
  <si>
    <t>50,000 - 99,999</t>
  </si>
  <si>
    <t>2G</t>
  </si>
  <si>
    <t>100,000 - 249,999</t>
  </si>
  <si>
    <t>2H</t>
  </si>
  <si>
    <t>250,000 - 299,999</t>
  </si>
  <si>
    <t>2J</t>
  </si>
  <si>
    <t>300,000 - 399,999</t>
  </si>
  <si>
    <t>2K</t>
  </si>
  <si>
    <t>400,000 - 499,999</t>
  </si>
  <si>
    <t>2L</t>
  </si>
  <si>
    <t>500,000 - 599,999</t>
  </si>
  <si>
    <t>2M</t>
  </si>
  <si>
    <t>600,000 - 699,999</t>
  </si>
  <si>
    <t>2N</t>
  </si>
  <si>
    <t>700,000 - 799,999</t>
  </si>
  <si>
    <t>2P</t>
  </si>
  <si>
    <t>800,000 - 899,999</t>
  </si>
  <si>
    <t>2Q</t>
  </si>
  <si>
    <t>900,000 - 999,999</t>
  </si>
  <si>
    <t>2R</t>
  </si>
  <si>
    <t>1,000,000 - 2,499,999</t>
  </si>
  <si>
    <t>2S</t>
  </si>
  <si>
    <t>&gt;2,500,000</t>
  </si>
  <si>
    <t>2T</t>
  </si>
  <si>
    <t>NOT NEEDED</t>
  </si>
  <si>
    <t>Napier University</t>
  </si>
  <si>
    <t>NUVL</t>
  </si>
  <si>
    <t>Awaiting Full Internal Approval</t>
  </si>
  <si>
    <t>AW_AP</t>
  </si>
  <si>
    <t>Completed Project</t>
  </si>
  <si>
    <t>CO</t>
  </si>
  <si>
    <t>Not Followed Up</t>
  </si>
  <si>
    <t>Opportunity</t>
  </si>
  <si>
    <t>OP</t>
  </si>
  <si>
    <t>Project</t>
  </si>
  <si>
    <t>Proposal</t>
  </si>
  <si>
    <t>PP</t>
  </si>
  <si>
    <t>Unsuccessful Proposal</t>
  </si>
  <si>
    <t>UN</t>
  </si>
  <si>
    <t>APPLICATION</t>
  </si>
  <si>
    <t>Application</t>
  </si>
  <si>
    <t>EXP_INTEREST</t>
  </si>
  <si>
    <t>Expression of interest</t>
  </si>
  <si>
    <t>OPEN_CALL</t>
  </si>
  <si>
    <t>Open call</t>
  </si>
  <si>
    <t>REPEAT</t>
  </si>
  <si>
    <t>Repeat Business</t>
  </si>
  <si>
    <t>RESPONSIVE</t>
  </si>
  <si>
    <t>Responsive</t>
  </si>
  <si>
    <t>TENDER</t>
  </si>
  <si>
    <t>Tender</t>
  </si>
  <si>
    <t>ACTIVE</t>
  </si>
  <si>
    <t>CLOSED</t>
  </si>
  <si>
    <t>PARKED</t>
  </si>
  <si>
    <t>TERMINATED</t>
  </si>
  <si>
    <t>Contract in Negotiation</t>
  </si>
  <si>
    <t>Contract Signed</t>
  </si>
  <si>
    <t>4502 - Contract Research Income</t>
  </si>
  <si>
    <t>Centre for Timber Engineering</t>
  </si>
  <si>
    <t>CTE</t>
  </si>
  <si>
    <t>CID</t>
  </si>
  <si>
    <t>CEC</t>
  </si>
  <si>
    <t>LEISURE_TOUR</t>
  </si>
  <si>
    <t>Leisure and Tourism</t>
  </si>
  <si>
    <t>Cultural Engagement</t>
  </si>
  <si>
    <t>CULT ENGAGE</t>
  </si>
  <si>
    <t>Merchandise</t>
  </si>
  <si>
    <t>MERCHANDISE</t>
  </si>
  <si>
    <t>3CD</t>
  </si>
  <si>
    <t>Research - Knowledge Transfer Partnerships</t>
  </si>
  <si>
    <t>TNPF</t>
  </si>
  <si>
    <t>TPF</t>
  </si>
  <si>
    <t>Non-publicly funded teaching - E Projects</t>
  </si>
  <si>
    <t>Publicly funded teaching - E Projects</t>
  </si>
  <si>
    <t>Arts &amp; Humanities Research Council</t>
  </si>
  <si>
    <t>Biotechnology &amp; Biological Sciences Research Council</t>
  </si>
  <si>
    <t>Council for Central Laboratory of the Research Council</t>
  </si>
  <si>
    <t>Engineering &amp; Physical Sciences Research Council</t>
  </si>
  <si>
    <t>Economic &amp; Social Research Council</t>
  </si>
  <si>
    <t>Medical Research Council</t>
  </si>
  <si>
    <t>Natural Environment Research Council</t>
  </si>
  <si>
    <t>AHRC</t>
  </si>
  <si>
    <t>BBSRC</t>
  </si>
  <si>
    <t>CCLRC</t>
  </si>
  <si>
    <t>EPSRC</t>
  </si>
  <si>
    <t>MRC</t>
  </si>
  <si>
    <t>NERC</t>
  </si>
  <si>
    <t>ESRC</t>
  </si>
  <si>
    <t>PPARC</t>
  </si>
  <si>
    <t>Particle Physics &amp; Astronomy Research Council</t>
  </si>
  <si>
    <t>ARCHES</t>
  </si>
  <si>
    <t>CREATE</t>
  </si>
  <si>
    <t>Creative Industries</t>
  </si>
  <si>
    <t>KTG Category</t>
  </si>
  <si>
    <t>External Research UK Gov/LA &amp; Health</t>
  </si>
  <si>
    <t>External Research Industry/Commerce/Public</t>
  </si>
  <si>
    <t>External Research Non-UK industry</t>
  </si>
  <si>
    <t>Continuing Professional Development</t>
  </si>
  <si>
    <t>Enterprise Scheme - Proof of Concept Fund</t>
  </si>
  <si>
    <t>Enterprise Scheme - Enterprise Fellowship</t>
  </si>
  <si>
    <t>Enterprise Scheme - Faraday Partnership</t>
  </si>
  <si>
    <t>Enterprise scheme - LINK and Foresight Link</t>
  </si>
  <si>
    <t>Licensing</t>
  </si>
  <si>
    <t>Venturing - Venture Capital</t>
  </si>
  <si>
    <t>Venturing - University Challenge Fund</t>
  </si>
  <si>
    <t>Outreach - TCS/KTP</t>
  </si>
  <si>
    <t>Outreach - European Structural Funds</t>
  </si>
  <si>
    <t>Not Applicable</t>
  </si>
  <si>
    <t>Applied Research Centre for Health, Environment &amp;</t>
  </si>
  <si>
    <t>Centre fo Interaction Design</t>
  </si>
  <si>
    <t>COLLEGE</t>
  </si>
  <si>
    <t>HCIC</t>
  </si>
  <si>
    <t>Human Computer Interaction Centre</t>
  </si>
  <si>
    <t>INFRA</t>
  </si>
  <si>
    <t>LITERATURE</t>
  </si>
  <si>
    <t>Centre for Literature &amp; Writing</t>
  </si>
  <si>
    <t>TRC</t>
  </si>
  <si>
    <t>Timber Research Centre</t>
  </si>
  <si>
    <t>Research &amp; KTP College</t>
  </si>
  <si>
    <t>Split Project with Centre:</t>
  </si>
  <si>
    <t>% split (Please indicate the percentage to be allocated to</t>
  </si>
  <si>
    <t>the Centre as indicated above):</t>
  </si>
  <si>
    <t>Duration:</t>
  </si>
  <si>
    <t>Additional Payment or Staff Transfer</t>
  </si>
  <si>
    <t>Staff Transfer</t>
  </si>
  <si>
    <t>Additional Payment</t>
  </si>
  <si>
    <t>Institute or Department</t>
  </si>
  <si>
    <r>
      <t>Director of FP&amp;CS</t>
    </r>
    <r>
      <rPr>
        <sz val="10"/>
        <rFont val="Arial"/>
        <family val="2"/>
      </rPr>
      <t xml:space="preserve"> (when applicable)</t>
    </r>
  </si>
  <si>
    <r>
      <t>Principal</t>
    </r>
    <r>
      <rPr>
        <sz val="10"/>
        <rFont val="Arial"/>
        <family val="2"/>
      </rPr>
      <t xml:space="preserve"> (when applicable)</t>
    </r>
  </si>
  <si>
    <t>Institute Centre</t>
  </si>
  <si>
    <t>OTHER NON-COMMERCIAL PROJECT PROPOSAL FORM</t>
  </si>
  <si>
    <t>Conference - academic</t>
  </si>
  <si>
    <t>P17</t>
  </si>
  <si>
    <t>European Programmes</t>
  </si>
  <si>
    <t>P10</t>
  </si>
  <si>
    <t>Other Non Commercial Activity</t>
  </si>
  <si>
    <t>P20</t>
  </si>
  <si>
    <t>SHEFC Funded Projects Non Research</t>
  </si>
  <si>
    <t>P11</t>
  </si>
  <si>
    <t>Student  Exchange Programmes</t>
  </si>
  <si>
    <t>P15</t>
  </si>
  <si>
    <t>Workplacements</t>
  </si>
  <si>
    <t>P16</t>
  </si>
  <si>
    <t xml:space="preserve">Financial Information is required for all externally funded Other Non-Commercial projects </t>
  </si>
  <si>
    <t xml:space="preserve">TOTAL </t>
  </si>
  <si>
    <t>SCOT_GOVT</t>
  </si>
  <si>
    <t>Scottish Government</t>
  </si>
  <si>
    <t>Project Manager/PI:</t>
  </si>
  <si>
    <t>4405 - Student Exchange Programmes</t>
  </si>
  <si>
    <t>4452 - Widening Access  &amp; Part-time Incentive Grant from 201201</t>
  </si>
  <si>
    <t>4465 - SHEFC Funded Projects (Non Research)</t>
  </si>
  <si>
    <t>4506 - Work Placements</t>
  </si>
  <si>
    <t>4601 - Research Contracts</t>
  </si>
  <si>
    <t>4603 - KTP</t>
  </si>
  <si>
    <t>4604 - Research Fellowships</t>
  </si>
  <si>
    <t>4605 - Other Grants</t>
  </si>
  <si>
    <t>4606 - European Programmes</t>
  </si>
  <si>
    <t>4620 - KTP Levy</t>
  </si>
  <si>
    <t>4951 - Donations - General</t>
  </si>
  <si>
    <t>4990 - Miscellaneous Income</t>
  </si>
  <si>
    <t>Property</t>
  </si>
  <si>
    <t>Construction</t>
  </si>
  <si>
    <t>New Customer</t>
  </si>
  <si>
    <r>
      <rPr>
        <b/>
        <u/>
        <sz val="10"/>
        <rFont val="Arial"/>
        <family val="2"/>
      </rPr>
      <t>New Customer</t>
    </r>
    <r>
      <rPr>
        <sz val="10"/>
        <rFont val="Arial"/>
        <family val="2"/>
      </rPr>
      <t xml:space="preserve"> - Please confirm that the new customer has been appropriately credit checked if value is over £10k</t>
    </r>
  </si>
  <si>
    <t>FOR INFORMATION ONLY</t>
  </si>
  <si>
    <t>FEC Contribution (based on Central Admin and Estates Costs as a percentage of total central costs (Note 8 - Annual Accounts)</t>
  </si>
  <si>
    <t>School of Management - 350</t>
  </si>
  <si>
    <t>School of Accounting, Financial Services &amp; Law - 310</t>
  </si>
  <si>
    <t>School of Marketing, Tourism &amp; Languages - 340</t>
  </si>
  <si>
    <t>ENBS-Dean of ENBS - 300</t>
  </si>
  <si>
    <t>HLSS-Dean of HLSS - 200</t>
  </si>
  <si>
    <t>School of Nursing, Midwifery &amp; Social Care - 250</t>
  </si>
  <si>
    <t>School of Life, Sport &amp; Social Sciences - 230</t>
  </si>
  <si>
    <t>ICI-Institute for Creative Industries - 4600</t>
  </si>
  <si>
    <t>IIDI-Institute for Informatics and Digital Inn - 4200</t>
  </si>
  <si>
    <t>IIDI-Centre for Informatics - 4205</t>
  </si>
  <si>
    <t>ERI-Employment Research Institute - 320</t>
  </si>
  <si>
    <t>EI-People and Organisational Development - 3601</t>
  </si>
  <si>
    <t>EI-Festival and Event Management - 3602</t>
  </si>
  <si>
    <t>EI-Entrepreneurship - 3603</t>
  </si>
  <si>
    <t>EI-Accountancy and  Financial Services - 3604</t>
  </si>
  <si>
    <t>EI-Tourism - 3605</t>
  </si>
  <si>
    <t>EI-Professional Practice - 3606</t>
  </si>
  <si>
    <t>EI-Hong Kong - 3607</t>
  </si>
  <si>
    <t>IIDI-Centre for Distributed Computing and Security - 4201</t>
  </si>
  <si>
    <t>IIDI-Centre for Interaction Design - 4204</t>
  </si>
  <si>
    <t>ISC-BPC RMP - 494</t>
  </si>
  <si>
    <t>ISC-Centre for Sustainable Communities - 4531</t>
  </si>
  <si>
    <t>ISC-Centre for Geotechnics - 4532</t>
  </si>
  <si>
    <t>ISC-Centre for Offsite Construction and Innovative Structures - 4534</t>
  </si>
  <si>
    <t>ISC-Scottish Energy Centre - 4536</t>
  </si>
  <si>
    <t>FPRI-Centre for Wood Science Research - 4571</t>
  </si>
  <si>
    <t>FPRI-Wood Studio - 4574</t>
  </si>
  <si>
    <t>ICI-Scottish Centre for the Book - 4601</t>
  </si>
  <si>
    <t>ICI-Centre for Literature and Writing - 4602</t>
  </si>
  <si>
    <t>ICI-Centre for Media and Culture - 4603</t>
  </si>
  <si>
    <t>ICI-Screen Media Research Centre - 4604</t>
  </si>
  <si>
    <t>ICI-Applied Music Research Centre - 4606</t>
  </si>
  <si>
    <t>TRI-Transport Research Institue - 491</t>
  </si>
  <si>
    <t>EI-Edinburgh Institute - 3600</t>
  </si>
  <si>
    <t>ISC-Institute for Sustainable Construction - 4530</t>
  </si>
  <si>
    <t>FECCI-Dean of FECCI - 400</t>
  </si>
  <si>
    <t>Project Finance - 919</t>
  </si>
  <si>
    <t>Finance  Services - 920</t>
  </si>
  <si>
    <t>Commercial Support - 921</t>
  </si>
  <si>
    <t>Business Engagement - 926</t>
  </si>
  <si>
    <t>R &amp; KT College - 490</t>
  </si>
  <si>
    <t>Lifelong Learning Services - 620</t>
  </si>
  <si>
    <t>Articulation Fund - 650</t>
  </si>
  <si>
    <t>Assistant Director of Facilities Group - 830</t>
  </si>
  <si>
    <t>Human Resources - 860</t>
  </si>
  <si>
    <t>Planning and Intelligence Services - 870</t>
  </si>
  <si>
    <t>Student Affairs - 880</t>
  </si>
  <si>
    <t>Development and Fundraising - 910</t>
  </si>
  <si>
    <t>Vice Principal's Office - 940</t>
  </si>
  <si>
    <t>IIDI-Centre for Algorithms, Visualisation &amp; Evolving Systems - 4206</t>
  </si>
  <si>
    <t>IIDI-SoC Pedagogy - 4207</t>
  </si>
  <si>
    <t>ICI-Centre for Design Practice - 4605</t>
  </si>
  <si>
    <t>SEBE Level Research &amp; Innovation - 4510</t>
  </si>
  <si>
    <t>FECCI-School of Computing - 420</t>
  </si>
  <si>
    <t>FECCI-School of Engineering &amp; Built Environment - 450</t>
  </si>
  <si>
    <t>FECCI-School of Arts &amp; Creative Industries - 460</t>
  </si>
  <si>
    <t>RESEARCH &amp; INNOVATION OFFICE USE ONLY</t>
  </si>
  <si>
    <t>Ver: 13/01/2015</t>
  </si>
  <si>
    <t>For Completion by the Research &amp; Innovation Office</t>
  </si>
  <si>
    <t>When completed and authorised, the form should be sent to the Research &amp; Innovation Office, Merchiston (H2).  If you require any further help please contact Wendy Steven (ext. 6440)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</si>
</sst>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0.0"/>
    <numFmt numFmtId="216" formatCode="dd/mm/yyyy;@"/>
    <numFmt numFmtId="217" formatCode="0.0%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9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2" xfId="0" applyBorder="1" applyProtection="1"/>
    <xf numFmtId="0" fontId="3" fillId="0" borderId="3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3" fillId="0" borderId="2" xfId="0" applyFont="1" applyBorder="1" applyProtection="1"/>
    <xf numFmtId="0" fontId="0" fillId="0" borderId="5" xfId="0" applyBorder="1" applyProtection="1"/>
    <xf numFmtId="0" fontId="0" fillId="0" borderId="0" xfId="0" applyBorder="1" applyAlignment="1" applyProtection="1"/>
    <xf numFmtId="14" fontId="0" fillId="0" borderId="1" xfId="0" applyNumberFormat="1" applyBorder="1" applyProtection="1">
      <protection locked="0"/>
    </xf>
    <xf numFmtId="0" fontId="0" fillId="0" borderId="6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" xfId="0" applyBorder="1" applyProtection="1">
      <protection locked="0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2" fontId="0" fillId="0" borderId="0" xfId="0" applyNumberFormat="1" applyBorder="1" applyProtection="1"/>
    <xf numFmtId="10" fontId="0" fillId="0" borderId="0" xfId="0" applyNumberFormat="1" applyBorder="1" applyProtection="1"/>
    <xf numFmtId="1" fontId="0" fillId="0" borderId="0" xfId="0" applyNumberFormat="1" applyFill="1" applyBorder="1" applyProtection="1"/>
    <xf numFmtId="1" fontId="0" fillId="0" borderId="0" xfId="0" applyNumberFormat="1" applyBorder="1" applyProtection="1"/>
    <xf numFmtId="0" fontId="0" fillId="0" borderId="0" xfId="0" applyProtection="1"/>
    <xf numFmtId="0" fontId="0" fillId="0" borderId="5" xfId="0" applyBorder="1" applyAlignment="1" applyProtection="1">
      <alignment horizontal="center"/>
    </xf>
    <xf numFmtId="0" fontId="0" fillId="0" borderId="1" xfId="0" applyFill="1" applyBorder="1" applyProtection="1">
      <protection locked="0"/>
    </xf>
    <xf numFmtId="9" fontId="0" fillId="0" borderId="1" xfId="0" applyNumberFormat="1" applyBorder="1" applyProtection="1">
      <protection locked="0"/>
    </xf>
    <xf numFmtId="0" fontId="0" fillId="0" borderId="1" xfId="0" applyBorder="1" applyProtection="1"/>
    <xf numFmtId="0" fontId="5" fillId="0" borderId="8" xfId="0" applyFont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216" fontId="0" fillId="0" borderId="10" xfId="0" applyNumberFormat="1" applyFill="1" applyBorder="1" applyAlignment="1" applyProtection="1">
      <alignment horizontal="center"/>
    </xf>
    <xf numFmtId="216" fontId="0" fillId="0" borderId="11" xfId="0" applyNumberFormat="1" applyFill="1" applyBorder="1" applyAlignment="1" applyProtection="1">
      <alignment horizontal="center"/>
    </xf>
    <xf numFmtId="0" fontId="0" fillId="0" borderId="6" xfId="0" applyBorder="1" applyAlignment="1" applyProtection="1">
      <alignment wrapText="1"/>
    </xf>
    <xf numFmtId="0" fontId="0" fillId="0" borderId="1" xfId="0" applyBorder="1" applyAlignment="1" applyProtection="1">
      <alignment horizontal="left"/>
      <protection locked="0"/>
    </xf>
    <xf numFmtId="216" fontId="0" fillId="0" borderId="0" xfId="0" applyNumberFormat="1" applyFill="1" applyBorder="1" applyAlignment="1" applyProtection="1">
      <alignment horizontal="center"/>
    </xf>
    <xf numFmtId="9" fontId="0" fillId="0" borderId="0" xfId="0" applyNumberFormat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216" fontId="0" fillId="2" borderId="0" xfId="0" applyNumberFormat="1" applyFill="1" applyBorder="1" applyAlignment="1" applyProtection="1">
      <alignment horizontal="center"/>
    </xf>
    <xf numFmtId="9" fontId="0" fillId="2" borderId="0" xfId="0" applyNumberForma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2" fontId="0" fillId="0" borderId="0" xfId="0" applyNumberFormat="1" applyFill="1" applyBorder="1" applyProtection="1"/>
    <xf numFmtId="217" fontId="0" fillId="0" borderId="0" xfId="0" applyNumberFormat="1" applyFill="1" applyBorder="1" applyProtection="1"/>
    <xf numFmtId="0" fontId="0" fillId="0" borderId="3" xfId="0" applyFill="1" applyBorder="1" applyProtection="1"/>
    <xf numFmtId="0" fontId="0" fillId="0" borderId="12" xfId="0" applyBorder="1" applyProtection="1"/>
    <xf numFmtId="0" fontId="3" fillId="0" borderId="0" xfId="0" applyFont="1" applyBorder="1" applyAlignment="1" applyProtection="1">
      <alignment vertical="center" wrapText="1"/>
    </xf>
    <xf numFmtId="174" fontId="0" fillId="0" borderId="0" xfId="0" applyNumberFormat="1" applyBorder="1" applyProtection="1"/>
    <xf numFmtId="0" fontId="0" fillId="0" borderId="0" xfId="0" applyNumberFormat="1"/>
    <xf numFmtId="3" fontId="0" fillId="0" borderId="1" xfId="0" applyNumberFormat="1" applyBorder="1" applyProtection="1">
      <protection locked="0"/>
    </xf>
    <xf numFmtId="3" fontId="0" fillId="2" borderId="0" xfId="0" applyNumberFormat="1" applyFill="1" applyBorder="1" applyProtection="1"/>
    <xf numFmtId="49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0" fillId="0" borderId="0" xfId="0" applyFill="1" applyBorder="1" applyAlignment="1" applyProtection="1"/>
    <xf numFmtId="0" fontId="0" fillId="0" borderId="0" xfId="0" applyBorder="1" applyProtection="1">
      <protection locked="0"/>
    </xf>
    <xf numFmtId="0" fontId="2" fillId="0" borderId="0" xfId="0" applyFont="1" applyBorder="1" applyProtection="1"/>
    <xf numFmtId="0" fontId="2" fillId="0" borderId="0" xfId="0" applyFont="1"/>
    <xf numFmtId="0" fontId="0" fillId="0" borderId="5" xfId="0" applyFill="1" applyBorder="1" applyProtection="1"/>
    <xf numFmtId="0" fontId="3" fillId="0" borderId="0" xfId="0" applyFont="1" applyFill="1" applyBorder="1" applyProtection="1"/>
    <xf numFmtId="9" fontId="0" fillId="0" borderId="0" xfId="0" applyNumberFormat="1" applyFill="1" applyBorder="1" applyProtection="1"/>
    <xf numFmtId="0" fontId="0" fillId="0" borderId="2" xfId="0" applyFill="1" applyBorder="1" applyProtection="1"/>
    <xf numFmtId="14" fontId="0" fillId="0" borderId="10" xfId="0" applyNumberFormat="1" applyFill="1" applyBorder="1" applyAlignment="1" applyProtection="1">
      <alignment horizontal="left"/>
      <protection locked="0"/>
    </xf>
    <xf numFmtId="0" fontId="0" fillId="3" borderId="5" xfId="0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216" fontId="0" fillId="3" borderId="0" xfId="0" applyNumberFormat="1" applyFill="1" applyBorder="1" applyAlignment="1" applyProtection="1">
      <alignment horizontal="center"/>
    </xf>
    <xf numFmtId="9" fontId="0" fillId="3" borderId="0" xfId="0" applyNumberFormat="1" applyFill="1" applyBorder="1" applyProtection="1"/>
    <xf numFmtId="14" fontId="0" fillId="0" borderId="13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left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Border="1" applyProtection="1"/>
    <xf numFmtId="3" fontId="3" fillId="2" borderId="14" xfId="0" applyNumberFormat="1" applyFont="1" applyFill="1" applyBorder="1" applyProtection="1"/>
    <xf numFmtId="0" fontId="15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3" fontId="16" fillId="4" borderId="14" xfId="0" applyNumberFormat="1" applyFont="1" applyFill="1" applyBorder="1" applyProtection="1"/>
    <xf numFmtId="0" fontId="5" fillId="0" borderId="0" xfId="0" applyFont="1" applyFill="1"/>
    <xf numFmtId="0" fontId="4" fillId="0" borderId="0" xfId="0" applyFont="1" applyFill="1"/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23" xfId="0" applyNumberFormat="1" applyBorder="1" applyAlignment="1" applyProtection="1">
      <alignment horizontal="left" vertical="top" wrapText="1"/>
      <protection locked="0"/>
    </xf>
    <xf numFmtId="0" fontId="0" fillId="0" borderId="24" xfId="0" applyNumberFormat="1" applyBorder="1" applyAlignment="1" applyProtection="1">
      <alignment horizontal="left" vertical="top" wrapText="1"/>
      <protection locked="0"/>
    </xf>
    <xf numFmtId="0" fontId="0" fillId="0" borderId="25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26" xfId="0" applyNumberFormat="1" applyBorder="1" applyAlignment="1" applyProtection="1">
      <alignment horizontal="left" vertical="top" wrapText="1"/>
      <protection locked="0"/>
    </xf>
    <xf numFmtId="0" fontId="0" fillId="0" borderId="27" xfId="0" applyNumberFormat="1" applyBorder="1" applyAlignment="1" applyProtection="1">
      <alignment horizontal="left" vertical="top" wrapText="1"/>
      <protection locked="0"/>
    </xf>
    <xf numFmtId="0" fontId="0" fillId="0" borderId="28" xfId="0" applyNumberFormat="1" applyBorder="1" applyAlignment="1" applyProtection="1">
      <alignment horizontal="left" vertical="top" wrapText="1"/>
      <protection locked="0"/>
    </xf>
    <xf numFmtId="0" fontId="0" fillId="0" borderId="29" xfId="0" applyNumberForma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2" fillId="0" borderId="18" xfId="0" applyFont="1" applyFill="1" applyBorder="1" applyAlignment="1" applyProtection="1">
      <alignment horizontal="left" wrapText="1"/>
    </xf>
    <xf numFmtId="0" fontId="0" fillId="0" borderId="19" xfId="0" applyFill="1" applyBorder="1" applyAlignment="1" applyProtection="1">
      <alignment horizontal="left" wrapText="1"/>
    </xf>
    <xf numFmtId="0" fontId="17" fillId="4" borderId="30" xfId="0" applyFont="1" applyFill="1" applyBorder="1" applyAlignment="1" applyProtection="1">
      <alignment horizontal="center" vertical="center" wrapText="1"/>
    </xf>
    <xf numFmtId="0" fontId="17" fillId="4" borderId="31" xfId="0" applyFont="1" applyFill="1" applyBorder="1" applyAlignment="1" applyProtection="1">
      <alignment horizontal="center" vertical="center" wrapText="1"/>
    </xf>
    <xf numFmtId="0" fontId="17" fillId="4" borderId="32" xfId="0" applyFont="1" applyFill="1" applyBorder="1" applyAlignment="1" applyProtection="1">
      <alignment horizontal="center" vertical="center" wrapText="1"/>
    </xf>
    <xf numFmtId="0" fontId="17" fillId="4" borderId="30" xfId="0" applyFont="1" applyFill="1" applyBorder="1" applyAlignment="1" applyProtection="1">
      <alignment horizontal="center" vertical="center"/>
    </xf>
    <xf numFmtId="0" fontId="17" fillId="4" borderId="31" xfId="0" applyFont="1" applyFill="1" applyBorder="1" applyAlignment="1" applyProtection="1">
      <alignment horizontal="center" vertical="center"/>
    </xf>
    <xf numFmtId="0" fontId="17" fillId="4" borderId="3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INCOME!$B$1" fmlaRange="INCOME!$A$1:$A$14" noThreeD="1" sel="14" val="6"/>
</file>

<file path=xl/ctrlProps/ctrlProp10.xml><?xml version="1.0" encoding="utf-8"?>
<formControlPr xmlns="http://schemas.microsoft.com/office/spreadsheetml/2009/9/main" objectType="Drop" dropStyle="combo" dx="16" fmlaLink="INCOME!$B$2" fmlaRange="INCOME!$A$1:$A$14" noThreeD="1" sel="14" val="6"/>
</file>

<file path=xl/ctrlProps/ctrlProp11.xml><?xml version="1.0" encoding="utf-8"?>
<formControlPr xmlns="http://schemas.microsoft.com/office/spreadsheetml/2009/9/main" objectType="Drop" dropLines="17" dropStyle="combo" dx="16" fmlaLink="KTG!$B$1" fmlaRange="KTG!$A$1:$A$16" noThreeD="1" sel="16" val="0"/>
</file>

<file path=xl/ctrlProps/ctrlProp12.xml><?xml version="1.0" encoding="utf-8"?>
<formControlPr xmlns="http://schemas.microsoft.com/office/spreadsheetml/2009/9/main" objectType="Drop" dropStyle="combo" dx="16" fmlaLink="SME!$B$1" fmlaRange="SME!$A$1:$A$3" noThreeD="1" sel="3" val="0"/>
</file>

<file path=xl/ctrlProps/ctrlProp13.xml><?xml version="1.0" encoding="utf-8"?>
<formControlPr xmlns="http://schemas.microsoft.com/office/spreadsheetml/2009/9/main" objectType="Drop" dropStyle="combo" dx="16" fmlaLink="SECTOR!$D$1" fmlaRange="SECTOR!$B$1:$B$48" noThreeD="1" sel="48" val="40"/>
</file>

<file path=xl/ctrlProps/ctrlProp14.xml><?xml version="1.0" encoding="utf-8"?>
<formControlPr xmlns="http://schemas.microsoft.com/office/spreadsheetml/2009/9/main" objectType="Drop" dropLines="3" dropStyle="combo" dx="16" fmlaLink="DISIP!$D$3" fmlaRange="DISIP!$C$1:$C$3" noThreeD="1" sel="3" val="0"/>
</file>

<file path=xl/ctrlProps/ctrlProp15.xml><?xml version="1.0" encoding="utf-8"?>
<formControlPr xmlns="http://schemas.microsoft.com/office/spreadsheetml/2009/9/main" objectType="Drop" dropLines="3" dropStyle="combo" dx="16" fmlaLink="DISIP!$D$4" fmlaRange="DISIP!$C$1:$C$3" noThreeD="1" sel="3" val="0"/>
</file>

<file path=xl/ctrlProps/ctrlProp16.xml><?xml version="1.0" encoding="utf-8"?>
<formControlPr xmlns="http://schemas.microsoft.com/office/spreadsheetml/2009/9/main" objectType="Drop" dropStyle="combo" dx="16" fmlaLink="HESA!$D$1" fmlaRange="HESA!$C$1:$C$22" noThreeD="1" sel="22" val="14"/>
</file>

<file path=xl/ctrlProps/ctrlProp17.xml><?xml version="1.0" encoding="utf-8"?>
<formControlPr xmlns="http://schemas.microsoft.com/office/spreadsheetml/2009/9/main" objectType="Drop" dropLines="17" dropStyle="combo" dx="16" fmlaLink="KTG!$B$1" fmlaRange="KTG!$A$1:$A$16" noThreeD="1" sel="16" val="0"/>
</file>

<file path=xl/ctrlProps/ctrlProp18.xml><?xml version="1.0" encoding="utf-8"?>
<formControlPr xmlns="http://schemas.microsoft.com/office/spreadsheetml/2009/9/main" objectType="Drop" dropStyle="combo" dx="16" fmlaLink="NEWCUSTOMER!$B$1" fmlaRange="NEWCUSTOMER!$A$1:$A$3" noThreeD="1" sel="3" val="0"/>
</file>

<file path=xl/ctrlProps/ctrlProp2.xml><?xml version="1.0" encoding="utf-8"?>
<formControlPr xmlns="http://schemas.microsoft.com/office/spreadsheetml/2009/9/main" objectType="Drop" dropStyle="combo" dx="16" fmlaLink="COSTC!$D$1" fmlaRange="COSTC!$C$1:$C$57" noThreeD="1" sel="57" val="49"/>
</file>

<file path=xl/ctrlProps/ctrlProp3.xml><?xml version="1.0" encoding="utf-8"?>
<formControlPr xmlns="http://schemas.microsoft.com/office/spreadsheetml/2009/9/main" objectType="Drop" dropStyle="combo" dx="16" fmlaLink="COSTC!$D$2" fmlaRange="COSTC!$C$5:$C$57" noThreeD="1" sel="53" val="49"/>
</file>

<file path=xl/ctrlProps/ctrlProp4.xml><?xml version="1.0" encoding="utf-8"?>
<formControlPr xmlns="http://schemas.microsoft.com/office/spreadsheetml/2009/9/main" objectType="Drop" dropLines="3" dropStyle="combo" dx="16" fmlaLink="DISIP!$D$1" fmlaRange="DISIP!$C$1:$C$3" noThreeD="1" sel="3" val="0"/>
</file>

<file path=xl/ctrlProps/ctrlProp5.xml><?xml version="1.0" encoding="utf-8"?>
<formControlPr xmlns="http://schemas.microsoft.com/office/spreadsheetml/2009/9/main" objectType="Drop" dropLines="3" dropStyle="combo" dx="16" fmlaLink="DISIP!$D$2" fmlaRange="DISIP!$C$1:$C$3" noThreeD="1" sel="3" val="0"/>
</file>

<file path=xl/ctrlProps/ctrlProp6.xml><?xml version="1.0" encoding="utf-8"?>
<formControlPr xmlns="http://schemas.microsoft.com/office/spreadsheetml/2009/9/main" objectType="Drop" dropStyle="combo" dx="16" fmlaLink="BUSITYPE!$D$5" fmlaRange="BUSITYPE!$C$1:$C$7" noThreeD="1" sel="7" val="0"/>
</file>

<file path=xl/ctrlProps/ctrlProp7.xml><?xml version="1.0" encoding="utf-8"?>
<formControlPr xmlns="http://schemas.microsoft.com/office/spreadsheetml/2009/9/main" objectType="Drop" dropStyle="combo" dx="16" fmlaLink="IPSTATUS!$D$1" fmlaRange="IPSTATUS!$C$1:$BC$6" noThreeD="1" sel="6" val="0"/>
</file>

<file path=xl/ctrlProps/ctrlProp8.xml><?xml version="1.0" encoding="utf-8"?>
<formControlPr xmlns="http://schemas.microsoft.com/office/spreadsheetml/2009/9/main" objectType="Drop" dropStyle="combo" dx="16" fmlaLink="COLLVAL!$D$1" fmlaRange="COLLVAL!$C$1:$C$20" noThreeD="1" sel="20" val="12"/>
</file>

<file path=xl/ctrlProps/ctrlProp9.xml><?xml version="1.0" encoding="utf-8"?>
<formControlPr xmlns="http://schemas.microsoft.com/office/spreadsheetml/2009/9/main" objectType="Drop" dropStyle="combo" dx="16" fmlaLink="CONSTAT!$B$1" fmlaRange="CONSTAT!$A$1:$A$3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2524125</xdr:colOff>
      <xdr:row>0</xdr:row>
      <xdr:rowOff>104775</xdr:rowOff>
    </xdr:from>
    <xdr:to>
      <xdr:col>16</xdr:col>
      <xdr:colOff>323850</xdr:colOff>
      <xdr:row>2</xdr:row>
      <xdr:rowOff>123825</xdr:rowOff>
    </xdr:to>
    <xdr:pic>
      <xdr:nvPicPr>
        <xdr:cNvPr id="323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104775"/>
          <a:ext cx="16573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12</xdr:col>
          <xdr:colOff>2857500</xdr:colOff>
          <xdr:row>13</xdr:row>
          <xdr:rowOff>9525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4</xdr:col>
          <xdr:colOff>609600</xdr:colOff>
          <xdr:row>11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9525</xdr:rowOff>
        </xdr:from>
        <xdr:to>
          <xdr:col>4</xdr:col>
          <xdr:colOff>609600</xdr:colOff>
          <xdr:row>23</xdr:row>
          <xdr:rowOff>28575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3</xdr:col>
          <xdr:colOff>1371600</xdr:colOff>
          <xdr:row>33</xdr:row>
          <xdr:rowOff>0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1371600</xdr:colOff>
          <xdr:row>35</xdr:row>
          <xdr:rowOff>0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9525</xdr:colOff>
          <xdr:row>9</xdr:row>
          <xdr:rowOff>0</xdr:rowOff>
        </xdr:to>
        <xdr:sp macro="" textlink="">
          <xdr:nvSpPr>
            <xdr:cNvPr id="3085" name="Drop Dow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9525</xdr:colOff>
          <xdr:row>17</xdr:row>
          <xdr:rowOff>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9525</xdr:colOff>
          <xdr:row>27</xdr:row>
          <xdr:rowOff>0</xdr:rowOff>
        </xdr:to>
        <xdr:sp macro="" textlink="">
          <xdr:nvSpPr>
            <xdr:cNvPr id="3089" name="Drop Dow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7</xdr:row>
          <xdr:rowOff>9525</xdr:rowOff>
        </xdr:from>
        <xdr:to>
          <xdr:col>16</xdr:col>
          <xdr:colOff>676275</xdr:colOff>
          <xdr:row>8</xdr:row>
          <xdr:rowOff>180975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12</xdr:col>
          <xdr:colOff>2857500</xdr:colOff>
          <xdr:row>15</xdr:row>
          <xdr:rowOff>0</xdr:rowOff>
        </xdr:to>
        <xdr:sp macro="" textlink="">
          <xdr:nvSpPr>
            <xdr:cNvPr id="3093" name="Drop Down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4</xdr:col>
          <xdr:colOff>876300</xdr:colOff>
          <xdr:row>51</xdr:row>
          <xdr:rowOff>0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9</xdr:col>
          <xdr:colOff>9525</xdr:colOff>
          <xdr:row>49</xdr:row>
          <xdr:rowOff>0</xdr:rowOff>
        </xdr:to>
        <xdr:sp macro="" textlink="">
          <xdr:nvSpPr>
            <xdr:cNvPr id="3099" name="Drop Dow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4</xdr:col>
          <xdr:colOff>609600</xdr:colOff>
          <xdr:row>17</xdr:row>
          <xdr:rowOff>0</xdr:rowOff>
        </xdr:to>
        <xdr:sp macro="" textlink="">
          <xdr:nvSpPr>
            <xdr:cNvPr id="3113" name="Drop Down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3</xdr:col>
          <xdr:colOff>1371600</xdr:colOff>
          <xdr:row>37</xdr:row>
          <xdr:rowOff>0</xdr:rowOff>
        </xdr:to>
        <xdr:sp macro="" textlink="">
          <xdr:nvSpPr>
            <xdr:cNvPr id="3121" name="Drop Down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3</xdr:col>
          <xdr:colOff>1371600</xdr:colOff>
          <xdr:row>39</xdr:row>
          <xdr:rowOff>0</xdr:rowOff>
        </xdr:to>
        <xdr:sp macro="" textlink="">
          <xdr:nvSpPr>
            <xdr:cNvPr id="3122" name="Drop Down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28575</xdr:rowOff>
        </xdr:from>
        <xdr:to>
          <xdr:col>5</xdr:col>
          <xdr:colOff>0</xdr:colOff>
          <xdr:row>51</xdr:row>
          <xdr:rowOff>0</xdr:rowOff>
        </xdr:to>
        <xdr:sp macro="" textlink="">
          <xdr:nvSpPr>
            <xdr:cNvPr id="3128" name="Drop Down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0</xdr:rowOff>
        </xdr:from>
        <xdr:to>
          <xdr:col>4</xdr:col>
          <xdr:colOff>876300</xdr:colOff>
          <xdr:row>49</xdr:row>
          <xdr:rowOff>0</xdr:rowOff>
        </xdr:to>
        <xdr:sp macro="" textlink="">
          <xdr:nvSpPr>
            <xdr:cNvPr id="3129" name="Drop Down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9</xdr:col>
          <xdr:colOff>9525</xdr:colOff>
          <xdr:row>51</xdr:row>
          <xdr:rowOff>0</xdr:rowOff>
        </xdr:to>
        <xdr:sp macro="" textlink="">
          <xdr:nvSpPr>
            <xdr:cNvPr id="3186" name="Drop Down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88"/>
  <sheetViews>
    <sheetView showGridLines="0" tabSelected="1" zoomScale="75" zoomScaleNormal="75" workbookViewId="0">
      <selection activeCell="A82" sqref="A82:R82"/>
    </sheetView>
  </sheetViews>
  <sheetFormatPr defaultRowHeight="12.75" x14ac:dyDescent="0.2"/>
  <cols>
    <col min="1" max="1" width="0.85546875" style="7" customWidth="1"/>
    <col min="2" max="2" width="24.42578125" style="7" customWidth="1"/>
    <col min="3" max="3" width="10.42578125" style="7" customWidth="1"/>
    <col min="4" max="4" width="20.7109375" style="7" customWidth="1"/>
    <col min="5" max="5" width="13.28515625" style="7" customWidth="1"/>
    <col min="6" max="7" width="0.85546875" style="7" customWidth="1"/>
    <col min="8" max="8" width="17.5703125" style="7" customWidth="1"/>
    <col min="9" max="9" width="29.5703125" style="7" customWidth="1"/>
    <col min="10" max="10" width="0.85546875" style="7" customWidth="1"/>
    <col min="11" max="11" width="1.42578125" style="7" customWidth="1"/>
    <col min="12" max="12" width="7.85546875" style="7" customWidth="1"/>
    <col min="13" max="13" width="43" style="7" customWidth="1"/>
    <col min="14" max="14" width="1" style="7" customWidth="1"/>
    <col min="15" max="15" width="13" style="7" customWidth="1"/>
    <col min="16" max="16" width="0.85546875" style="7" customWidth="1"/>
    <col min="17" max="17" width="11.140625" style="7" customWidth="1"/>
    <col min="18" max="18" width="0.85546875" style="7" customWidth="1"/>
    <col min="19" max="19" width="11.85546875" style="7" bestFit="1" customWidth="1"/>
    <col min="20" max="20" width="19.7109375" style="7" bestFit="1" customWidth="1"/>
    <col min="21" max="21" width="14.140625" style="7" customWidth="1"/>
    <col min="22" max="16384" width="9.140625" style="7"/>
  </cols>
  <sheetData>
    <row r="1" spans="1:21" s="1" customFormat="1" ht="18" customHeight="1" x14ac:dyDescent="0.25">
      <c r="C1" s="2" t="s">
        <v>817</v>
      </c>
      <c r="D1" s="99"/>
      <c r="E1" s="3"/>
      <c r="F1" s="3"/>
      <c r="G1" s="3"/>
      <c r="H1" s="93" t="s">
        <v>725</v>
      </c>
      <c r="I1" s="93"/>
      <c r="J1" s="93"/>
      <c r="K1" s="93"/>
      <c r="L1" s="93"/>
      <c r="M1" s="93"/>
      <c r="N1" s="3"/>
      <c r="O1" s="3"/>
      <c r="P1" s="3"/>
      <c r="Q1" s="3"/>
      <c r="R1" s="3"/>
      <c r="U1" s="4"/>
    </row>
    <row r="2" spans="1:21" s="1" customFormat="1" ht="12.75" customHeight="1" x14ac:dyDescent="0.25">
      <c r="C2" s="5" t="s">
        <v>14</v>
      </c>
      <c r="D2" s="100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1" ht="15" customHeight="1" thickBot="1" x14ac:dyDescent="0.3">
      <c r="B3" s="8" t="s">
        <v>15</v>
      </c>
      <c r="C3" s="8"/>
      <c r="L3" s="8" t="s">
        <v>16</v>
      </c>
      <c r="S3" s="9"/>
      <c r="U3" s="1"/>
    </row>
    <row r="4" spans="1:21" ht="3" customHeight="1" x14ac:dyDescent="0.2">
      <c r="A4" s="10"/>
      <c r="B4" s="11"/>
      <c r="C4" s="11"/>
      <c r="D4" s="12"/>
      <c r="E4" s="12"/>
      <c r="F4" s="12"/>
      <c r="G4" s="12"/>
      <c r="H4" s="12"/>
      <c r="I4" s="12"/>
      <c r="J4" s="13"/>
      <c r="L4" s="14"/>
      <c r="M4" s="12"/>
      <c r="N4" s="12"/>
      <c r="O4" s="12"/>
      <c r="P4" s="12"/>
      <c r="Q4" s="12"/>
      <c r="R4" s="13"/>
      <c r="S4" s="9"/>
    </row>
    <row r="5" spans="1:21" ht="15" customHeight="1" x14ac:dyDescent="0.25">
      <c r="A5" s="15"/>
      <c r="B5" s="7" t="s">
        <v>17</v>
      </c>
      <c r="C5" s="105"/>
      <c r="D5" s="106"/>
      <c r="E5" s="107"/>
      <c r="F5" s="16"/>
      <c r="G5" s="16"/>
      <c r="H5" s="7" t="s">
        <v>13</v>
      </c>
      <c r="I5" s="17"/>
      <c r="J5" s="18"/>
      <c r="L5" s="91" t="s">
        <v>738</v>
      </c>
      <c r="R5" s="18"/>
      <c r="U5" s="19"/>
    </row>
    <row r="6" spans="1:21" ht="3" customHeight="1" x14ac:dyDescent="0.2">
      <c r="A6" s="15"/>
      <c r="C6" s="108"/>
      <c r="D6" s="109"/>
      <c r="E6" s="110"/>
      <c r="F6" s="16"/>
      <c r="G6" s="16"/>
      <c r="I6" s="20"/>
      <c r="J6" s="18"/>
      <c r="L6" s="15"/>
      <c r="R6" s="18"/>
    </row>
    <row r="7" spans="1:21" ht="15" customHeight="1" x14ac:dyDescent="0.2">
      <c r="A7" s="15"/>
      <c r="B7" s="21" t="s">
        <v>18</v>
      </c>
      <c r="C7" s="111"/>
      <c r="D7" s="112"/>
      <c r="E7" s="113"/>
      <c r="F7" s="16"/>
      <c r="H7" s="72" t="s">
        <v>717</v>
      </c>
      <c r="I7" s="17"/>
      <c r="J7" s="18"/>
      <c r="L7" s="15"/>
      <c r="R7" s="18"/>
    </row>
    <row r="8" spans="1:21" ht="3" customHeight="1" x14ac:dyDescent="0.2">
      <c r="A8" s="15"/>
      <c r="B8" s="21"/>
      <c r="C8" s="21"/>
      <c r="D8" s="9"/>
      <c r="I8" s="20"/>
      <c r="J8" s="18"/>
      <c r="L8" s="15"/>
      <c r="R8" s="18"/>
    </row>
    <row r="9" spans="1:21" ht="15.75" customHeight="1" x14ac:dyDescent="0.2">
      <c r="A9" s="15"/>
      <c r="B9" s="7" t="s">
        <v>742</v>
      </c>
      <c r="C9" s="101"/>
      <c r="D9" s="102"/>
      <c r="E9" s="103"/>
      <c r="H9" s="7" t="s">
        <v>19</v>
      </c>
      <c r="I9" s="20"/>
      <c r="J9" s="18"/>
      <c r="L9" s="15"/>
      <c r="M9" s="7" t="s">
        <v>20</v>
      </c>
      <c r="O9" s="9"/>
      <c r="P9" s="9"/>
      <c r="Q9" s="9"/>
      <c r="R9" s="18"/>
    </row>
    <row r="10" spans="1:21" ht="3" customHeight="1" thickBot="1" x14ac:dyDescent="0.25">
      <c r="A10" s="15"/>
      <c r="B10" s="20"/>
      <c r="C10" s="104"/>
      <c r="D10" s="104"/>
      <c r="E10" s="104"/>
      <c r="I10" s="20"/>
      <c r="J10" s="18"/>
      <c r="L10" s="25"/>
      <c r="M10" s="26"/>
      <c r="N10" s="26"/>
      <c r="O10" s="26"/>
      <c r="P10" s="26"/>
      <c r="Q10" s="26"/>
      <c r="R10" s="27"/>
    </row>
    <row r="11" spans="1:21" ht="15.75" customHeight="1" thickBot="1" x14ac:dyDescent="0.25">
      <c r="A11" s="15"/>
      <c r="B11" s="90" t="s">
        <v>724</v>
      </c>
      <c r="C11" s="104"/>
      <c r="D11" s="104"/>
      <c r="E11" s="104"/>
      <c r="I11" s="71"/>
      <c r="J11" s="18"/>
      <c r="L11" s="8" t="s">
        <v>11</v>
      </c>
    </row>
    <row r="12" spans="1:21" ht="3" customHeight="1" x14ac:dyDescent="0.2">
      <c r="A12" s="15"/>
      <c r="J12" s="18"/>
      <c r="L12" s="10"/>
      <c r="M12" s="12"/>
      <c r="N12" s="12"/>
      <c r="O12" s="12"/>
      <c r="P12" s="12"/>
      <c r="Q12" s="12"/>
      <c r="R12" s="13"/>
    </row>
    <row r="13" spans="1:21" ht="15" customHeight="1" x14ac:dyDescent="0.2">
      <c r="A13" s="15"/>
      <c r="I13" s="71"/>
      <c r="J13" s="18"/>
      <c r="L13" s="15"/>
      <c r="Q13" s="65"/>
      <c r="R13" s="18"/>
    </row>
    <row r="14" spans="1:21" ht="3" customHeight="1" thickBot="1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7"/>
      <c r="L14" s="15"/>
      <c r="R14" s="18"/>
    </row>
    <row r="15" spans="1:21" ht="15.75" customHeight="1" thickBot="1" x14ac:dyDescent="0.25">
      <c r="B15" s="8" t="s">
        <v>21</v>
      </c>
      <c r="C15" s="8"/>
      <c r="L15" s="15"/>
      <c r="Q15" s="65"/>
      <c r="R15" s="18"/>
      <c r="S15" s="28"/>
    </row>
    <row r="16" spans="1:21" ht="3" customHeight="1" x14ac:dyDescent="0.2">
      <c r="A16" s="10"/>
      <c r="B16" s="11"/>
      <c r="C16" s="11"/>
      <c r="D16" s="12"/>
      <c r="E16" s="12"/>
      <c r="F16" s="12"/>
      <c r="G16" s="12"/>
      <c r="H16" s="12"/>
      <c r="I16" s="12"/>
      <c r="J16" s="13"/>
      <c r="L16" s="15"/>
      <c r="R16" s="18"/>
    </row>
    <row r="17" spans="1:21" ht="15.75" customHeight="1" x14ac:dyDescent="0.2">
      <c r="A17" s="15"/>
      <c r="B17" s="20" t="s">
        <v>24</v>
      </c>
      <c r="C17" s="20"/>
      <c r="D17" s="70"/>
      <c r="E17" s="70"/>
      <c r="H17" s="7" t="s">
        <v>22</v>
      </c>
      <c r="J17" s="18"/>
      <c r="L17" s="15"/>
      <c r="M17" s="7" t="s">
        <v>25</v>
      </c>
      <c r="O17" s="30"/>
      <c r="Q17" s="31"/>
      <c r="R17" s="18"/>
      <c r="S17" s="29"/>
    </row>
    <row r="18" spans="1:21" ht="3" customHeight="1" x14ac:dyDescent="0.2">
      <c r="A18" s="15"/>
      <c r="D18" s="9"/>
      <c r="E18" s="9"/>
      <c r="J18" s="18"/>
      <c r="L18" s="15"/>
      <c r="R18" s="18"/>
    </row>
    <row r="19" spans="1:21" ht="15.75" customHeight="1" x14ac:dyDescent="0.2">
      <c r="A19" s="15"/>
      <c r="D19" s="16"/>
      <c r="E19" s="16"/>
      <c r="I19" s="71"/>
      <c r="J19" s="18"/>
      <c r="L19" s="15"/>
      <c r="M19" s="24"/>
      <c r="O19" s="30"/>
      <c r="Q19" s="65"/>
      <c r="R19" s="18"/>
      <c r="T19" s="28"/>
      <c r="U19" s="29"/>
    </row>
    <row r="20" spans="1:21" ht="3" customHeight="1" thickBot="1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7"/>
      <c r="L20" s="25"/>
      <c r="M20" s="26"/>
      <c r="N20" s="26"/>
      <c r="O20" s="26"/>
      <c r="P20" s="26"/>
      <c r="Q20" s="26"/>
      <c r="R20" s="27"/>
    </row>
    <row r="21" spans="1:21" ht="15.75" customHeight="1" thickBot="1" x14ac:dyDescent="0.25">
      <c r="B21" s="8" t="s">
        <v>27</v>
      </c>
      <c r="C21" s="8"/>
      <c r="H21" s="8" t="s">
        <v>28</v>
      </c>
      <c r="L21" s="8" t="s">
        <v>26</v>
      </c>
      <c r="O21" s="32"/>
      <c r="T21" s="28"/>
      <c r="U21" s="29"/>
    </row>
    <row r="22" spans="1:21" ht="3" customHeight="1" x14ac:dyDescent="0.2">
      <c r="A22" s="10"/>
      <c r="B22" s="11"/>
      <c r="C22" s="11"/>
      <c r="D22" s="12"/>
      <c r="E22" s="12"/>
      <c r="F22" s="13"/>
      <c r="G22" s="10"/>
      <c r="H22" s="12"/>
      <c r="I22" s="12"/>
      <c r="J22" s="13"/>
      <c r="L22" s="10"/>
      <c r="M22" s="12"/>
      <c r="N22" s="12"/>
      <c r="O22" s="12"/>
      <c r="P22" s="12"/>
      <c r="Q22" s="12"/>
      <c r="R22" s="13"/>
    </row>
    <row r="23" spans="1:21" ht="15.75" customHeight="1" x14ac:dyDescent="0.2">
      <c r="A23" s="15"/>
      <c r="B23" s="72" t="s">
        <v>714</v>
      </c>
      <c r="D23" s="16"/>
      <c r="E23" s="16"/>
      <c r="F23" s="18"/>
      <c r="G23" s="15"/>
      <c r="H23" s="7" t="s">
        <v>30</v>
      </c>
      <c r="I23" s="34"/>
      <c r="J23" s="18"/>
      <c r="L23" s="33">
        <v>1000</v>
      </c>
      <c r="M23" s="7" t="s">
        <v>29</v>
      </c>
      <c r="Q23" s="65"/>
      <c r="R23" s="18"/>
    </row>
    <row r="24" spans="1:21" ht="3" customHeight="1" x14ac:dyDescent="0.2">
      <c r="A24" s="15"/>
      <c r="F24" s="18"/>
      <c r="G24" s="15"/>
      <c r="J24" s="18"/>
      <c r="L24" s="33"/>
      <c r="R24" s="18"/>
    </row>
    <row r="25" spans="1:21" ht="15.75" customHeight="1" x14ac:dyDescent="0.2">
      <c r="A25" s="15"/>
      <c r="B25" s="72" t="s">
        <v>715</v>
      </c>
      <c r="F25" s="18"/>
      <c r="G25" s="15"/>
      <c r="H25" s="7" t="s">
        <v>32</v>
      </c>
      <c r="I25" s="34"/>
      <c r="J25" s="18"/>
      <c r="L25" s="33">
        <v>1000</v>
      </c>
      <c r="M25" s="7" t="s">
        <v>31</v>
      </c>
      <c r="Q25" s="65"/>
      <c r="R25" s="18"/>
    </row>
    <row r="26" spans="1:21" ht="3" customHeight="1" x14ac:dyDescent="0.2">
      <c r="A26" s="15"/>
      <c r="F26" s="18"/>
      <c r="G26" s="15"/>
      <c r="J26" s="18"/>
      <c r="L26" s="33"/>
      <c r="R26" s="18"/>
    </row>
    <row r="27" spans="1:21" ht="15.75" customHeight="1" x14ac:dyDescent="0.2">
      <c r="A27" s="15"/>
      <c r="B27" s="72" t="s">
        <v>716</v>
      </c>
      <c r="E27" s="35"/>
      <c r="F27" s="18"/>
      <c r="G27" s="15"/>
      <c r="H27" s="7" t="s">
        <v>34</v>
      </c>
      <c r="I27" s="36"/>
      <c r="J27" s="18"/>
      <c r="L27" s="33">
        <v>1200</v>
      </c>
      <c r="M27" s="7" t="s">
        <v>33</v>
      </c>
      <c r="Q27" s="65"/>
      <c r="R27" s="18"/>
    </row>
    <row r="28" spans="1:21" ht="3" customHeight="1" thickBot="1" x14ac:dyDescent="0.25">
      <c r="A28" s="25"/>
      <c r="B28" s="37"/>
      <c r="C28" s="37"/>
      <c r="D28" s="38"/>
      <c r="E28" s="26"/>
      <c r="F28" s="27"/>
      <c r="G28" s="25"/>
      <c r="H28" s="26"/>
      <c r="I28" s="26"/>
      <c r="J28" s="27"/>
      <c r="L28" s="25"/>
      <c r="M28" s="26"/>
      <c r="N28" s="26"/>
      <c r="O28" s="26"/>
      <c r="P28" s="26"/>
      <c r="Q28" s="26"/>
      <c r="R28" s="27"/>
    </row>
    <row r="29" spans="1:21" ht="15.75" customHeight="1" thickBot="1" x14ac:dyDescent="0.25">
      <c r="B29" s="39" t="s">
        <v>35</v>
      </c>
      <c r="C29" s="39"/>
      <c r="D29" s="9"/>
      <c r="H29" s="8" t="s">
        <v>36</v>
      </c>
      <c r="L29" s="8" t="s">
        <v>0</v>
      </c>
    </row>
    <row r="30" spans="1:21" ht="3" customHeight="1" x14ac:dyDescent="0.2">
      <c r="A30" s="10"/>
      <c r="B30" s="40"/>
      <c r="C30" s="40"/>
      <c r="D30" s="41"/>
      <c r="E30" s="12"/>
      <c r="F30" s="13"/>
      <c r="G30" s="10"/>
      <c r="H30" s="11"/>
      <c r="I30" s="12"/>
      <c r="J30" s="13"/>
      <c r="L30" s="10"/>
      <c r="M30" s="12"/>
      <c r="N30" s="12"/>
      <c r="O30" s="12"/>
      <c r="P30" s="12"/>
      <c r="Q30" s="12"/>
      <c r="R30" s="13"/>
    </row>
    <row r="31" spans="1:21" ht="15.75" customHeight="1" x14ac:dyDescent="0.2">
      <c r="A31" s="15"/>
      <c r="B31" s="7" t="s">
        <v>38</v>
      </c>
      <c r="C31" s="72" t="s">
        <v>718</v>
      </c>
      <c r="E31" s="43" t="s">
        <v>39</v>
      </c>
      <c r="F31" s="18"/>
      <c r="G31" s="15"/>
      <c r="H31" s="7" t="s">
        <v>40</v>
      </c>
      <c r="I31" s="126"/>
      <c r="J31" s="18"/>
      <c r="L31" s="33">
        <v>1320</v>
      </c>
      <c r="M31" s="7" t="s">
        <v>37</v>
      </c>
      <c r="Q31" s="65"/>
      <c r="R31" s="18"/>
    </row>
    <row r="32" spans="1:21" ht="3" customHeight="1" x14ac:dyDescent="0.2">
      <c r="A32" s="15"/>
      <c r="E32" s="43"/>
      <c r="F32" s="18"/>
      <c r="G32" s="15"/>
      <c r="I32" s="127"/>
      <c r="J32" s="18"/>
      <c r="L32" s="42"/>
      <c r="R32" s="18"/>
    </row>
    <row r="33" spans="1:18" ht="15.75" customHeight="1" x14ac:dyDescent="0.2">
      <c r="A33" s="15"/>
      <c r="B33" s="24"/>
      <c r="C33" s="44"/>
      <c r="D33" s="45"/>
      <c r="E33" s="35"/>
      <c r="F33" s="18"/>
      <c r="G33" s="15"/>
      <c r="H33" s="7" t="s">
        <v>41</v>
      </c>
      <c r="I33" s="128"/>
      <c r="J33" s="18"/>
      <c r="L33" s="33">
        <v>1420</v>
      </c>
      <c r="M33" s="7" t="s">
        <v>1</v>
      </c>
      <c r="Q33" s="65"/>
      <c r="R33" s="18"/>
    </row>
    <row r="34" spans="1:18" ht="3" customHeight="1" x14ac:dyDescent="0.2">
      <c r="A34" s="15"/>
      <c r="E34" s="43"/>
      <c r="F34" s="18"/>
      <c r="G34" s="15"/>
      <c r="J34" s="18"/>
      <c r="L34" s="33"/>
      <c r="R34" s="18"/>
    </row>
    <row r="35" spans="1:18" ht="15.75" customHeight="1" x14ac:dyDescent="0.2">
      <c r="A35" s="15"/>
      <c r="B35" s="24"/>
      <c r="C35" s="44"/>
      <c r="D35" s="45"/>
      <c r="E35" s="35"/>
      <c r="F35" s="46"/>
      <c r="G35" s="15"/>
      <c r="H35" s="7" t="s">
        <v>42</v>
      </c>
      <c r="I35" s="47"/>
      <c r="J35" s="18"/>
      <c r="L35" s="33">
        <v>1630</v>
      </c>
      <c r="M35" s="7" t="s">
        <v>2</v>
      </c>
      <c r="Q35" s="65"/>
      <c r="R35" s="18"/>
    </row>
    <row r="36" spans="1:18" ht="3" customHeight="1" x14ac:dyDescent="0.2">
      <c r="A36" s="15"/>
      <c r="F36" s="46"/>
      <c r="G36" s="15"/>
      <c r="I36" s="43"/>
      <c r="J36" s="18"/>
      <c r="L36" s="33"/>
      <c r="R36" s="18"/>
    </row>
    <row r="37" spans="1:18" ht="15.75" customHeight="1" thickBot="1" x14ac:dyDescent="0.25">
      <c r="A37" s="74"/>
      <c r="B37" s="24"/>
      <c r="C37" s="44"/>
      <c r="D37" s="45"/>
      <c r="E37" s="35"/>
      <c r="F37" s="18"/>
      <c r="G37" s="15"/>
      <c r="I37" s="47"/>
      <c r="J37" s="18"/>
      <c r="L37" s="33">
        <v>3010</v>
      </c>
      <c r="M37" s="7" t="s">
        <v>3</v>
      </c>
      <c r="Q37" s="65"/>
      <c r="R37" s="18"/>
    </row>
    <row r="38" spans="1:18" ht="3" customHeight="1" x14ac:dyDescent="0.2">
      <c r="A38" s="77"/>
      <c r="E38" s="43"/>
      <c r="F38" s="18"/>
      <c r="J38" s="18"/>
      <c r="L38" s="33"/>
      <c r="R38" s="18"/>
    </row>
    <row r="39" spans="1:18" ht="15.75" customHeight="1" x14ac:dyDescent="0.2">
      <c r="A39" s="74"/>
      <c r="B39" s="24"/>
      <c r="C39" s="44"/>
      <c r="D39" s="45"/>
      <c r="E39" s="35"/>
      <c r="F39" s="18"/>
      <c r="G39" s="15"/>
      <c r="I39" s="47"/>
      <c r="J39" s="18"/>
      <c r="L39" s="33">
        <v>3020</v>
      </c>
      <c r="M39" s="7" t="s">
        <v>4</v>
      </c>
      <c r="Q39" s="65"/>
      <c r="R39" s="18"/>
    </row>
    <row r="40" spans="1:18" ht="3" customHeight="1" x14ac:dyDescent="0.2">
      <c r="A40" s="74"/>
      <c r="F40" s="18"/>
      <c r="G40" s="15"/>
      <c r="J40" s="18"/>
      <c r="L40" s="33"/>
      <c r="R40" s="18"/>
    </row>
    <row r="41" spans="1:18" ht="15.75" customHeight="1" x14ac:dyDescent="0.2">
      <c r="A41" s="74"/>
      <c r="B41" s="20"/>
      <c r="C41" s="48"/>
      <c r="D41" s="48"/>
      <c r="E41" s="76"/>
      <c r="F41" s="18"/>
      <c r="G41" s="15"/>
      <c r="I41" s="47"/>
      <c r="J41" s="18"/>
      <c r="L41" s="33">
        <v>3030</v>
      </c>
      <c r="M41" s="7" t="s">
        <v>43</v>
      </c>
      <c r="Q41" s="65"/>
      <c r="R41" s="18"/>
    </row>
    <row r="42" spans="1:18" ht="3" customHeight="1" x14ac:dyDescent="0.2">
      <c r="A42" s="74"/>
      <c r="B42" s="20"/>
      <c r="C42" s="48"/>
      <c r="D42" s="48"/>
      <c r="E42" s="76"/>
      <c r="F42" s="18"/>
      <c r="G42" s="15"/>
      <c r="J42" s="18"/>
      <c r="L42" s="33"/>
      <c r="R42" s="18"/>
    </row>
    <row r="43" spans="1:18" ht="15.75" customHeight="1" x14ac:dyDescent="0.2">
      <c r="A43" s="74"/>
      <c r="B43" s="20"/>
      <c r="C43" s="48"/>
      <c r="D43" s="48"/>
      <c r="E43" s="76"/>
      <c r="F43" s="18"/>
      <c r="G43" s="15"/>
      <c r="H43" s="7" t="s">
        <v>46</v>
      </c>
      <c r="I43" s="47"/>
      <c r="J43" s="18"/>
      <c r="L43" s="33">
        <v>3051</v>
      </c>
      <c r="M43" s="7" t="s">
        <v>5</v>
      </c>
      <c r="Q43" s="65"/>
      <c r="R43" s="18"/>
    </row>
    <row r="44" spans="1:18" ht="3" customHeight="1" x14ac:dyDescent="0.2">
      <c r="A44" s="74"/>
      <c r="B44" s="20"/>
      <c r="C44" s="48"/>
      <c r="D44" s="48"/>
      <c r="E44" s="76"/>
      <c r="F44" s="18"/>
      <c r="G44" s="15"/>
      <c r="J44" s="18"/>
      <c r="L44" s="33"/>
      <c r="R44" s="18"/>
    </row>
    <row r="45" spans="1:18" ht="15.75" customHeight="1" x14ac:dyDescent="0.2">
      <c r="A45" s="74"/>
      <c r="B45" s="75" t="s">
        <v>819</v>
      </c>
      <c r="C45" s="48"/>
      <c r="D45" s="48"/>
      <c r="E45" s="76"/>
      <c r="F45" s="18"/>
      <c r="G45" s="15"/>
      <c r="H45" s="7" t="s">
        <v>47</v>
      </c>
      <c r="I45" s="47"/>
      <c r="J45" s="18"/>
      <c r="L45" s="33">
        <v>3101</v>
      </c>
      <c r="M45" s="7" t="s">
        <v>6</v>
      </c>
      <c r="Q45" s="65"/>
      <c r="R45" s="18"/>
    </row>
    <row r="46" spans="1:18" ht="3" customHeight="1" x14ac:dyDescent="0.2">
      <c r="A46" s="79"/>
      <c r="B46" s="80"/>
      <c r="C46" s="82"/>
      <c r="D46" s="82"/>
      <c r="E46" s="83" t="s">
        <v>44</v>
      </c>
      <c r="F46" s="81"/>
      <c r="G46" s="15"/>
      <c r="J46" s="18"/>
      <c r="L46" s="33"/>
      <c r="R46" s="18"/>
    </row>
    <row r="47" spans="1:18" ht="15.75" customHeight="1" x14ac:dyDescent="0.2">
      <c r="A47" s="79"/>
      <c r="B47" s="80" t="s">
        <v>45</v>
      </c>
      <c r="C47" s="78"/>
      <c r="D47" s="84"/>
      <c r="E47" s="85"/>
      <c r="F47" s="81"/>
      <c r="H47" s="7" t="s">
        <v>48</v>
      </c>
      <c r="I47" s="47"/>
      <c r="J47" s="18"/>
      <c r="L47" s="33">
        <v>3201</v>
      </c>
      <c r="M47" s="7" t="s">
        <v>7</v>
      </c>
      <c r="Q47" s="65"/>
      <c r="R47" s="18"/>
    </row>
    <row r="48" spans="1:18" ht="3" customHeight="1" thickBot="1" x14ac:dyDescent="0.25">
      <c r="A48" s="55"/>
      <c r="B48" s="51"/>
      <c r="C48" s="53"/>
      <c r="D48" s="53"/>
      <c r="E48" s="54"/>
      <c r="F48" s="57"/>
      <c r="G48" s="15"/>
      <c r="J48" s="18"/>
      <c r="L48" s="33"/>
      <c r="R48" s="18"/>
    </row>
    <row r="49" spans="1:21" ht="15.75" customHeight="1" x14ac:dyDescent="0.2">
      <c r="A49" s="50"/>
      <c r="B49" s="51" t="s">
        <v>688</v>
      </c>
      <c r="C49" s="51"/>
      <c r="D49" s="53"/>
      <c r="E49" s="54"/>
      <c r="F49" s="52"/>
      <c r="G49" s="15"/>
      <c r="H49" s="7" t="s">
        <v>49</v>
      </c>
      <c r="I49" s="36"/>
      <c r="J49" s="18"/>
      <c r="L49" s="33">
        <v>3351</v>
      </c>
      <c r="M49" s="7" t="s">
        <v>8</v>
      </c>
      <c r="Q49" s="65"/>
      <c r="R49" s="18"/>
    </row>
    <row r="50" spans="1:21" ht="3" customHeight="1" thickBot="1" x14ac:dyDescent="0.25">
      <c r="A50" s="55"/>
      <c r="B50" s="56"/>
      <c r="C50" s="56"/>
      <c r="D50" s="56"/>
      <c r="E50" s="56"/>
      <c r="F50" s="57"/>
      <c r="G50" s="15"/>
      <c r="J50" s="18"/>
      <c r="L50" s="33"/>
      <c r="R50" s="18"/>
    </row>
    <row r="51" spans="1:21" ht="15.75" customHeight="1" x14ac:dyDescent="0.2">
      <c r="A51" s="50"/>
      <c r="B51" s="51" t="s">
        <v>23</v>
      </c>
      <c r="D51" s="16"/>
      <c r="E51" s="54"/>
      <c r="F51" s="52"/>
      <c r="G51" s="15"/>
      <c r="H51" s="7" t="s">
        <v>757</v>
      </c>
      <c r="I51" s="36"/>
      <c r="J51" s="18"/>
      <c r="L51" s="33">
        <v>3401</v>
      </c>
      <c r="M51" s="7" t="s">
        <v>9</v>
      </c>
      <c r="Q51" s="65"/>
      <c r="R51" s="18"/>
    </row>
    <row r="52" spans="1:21" ht="3" customHeight="1" thickBot="1" x14ac:dyDescent="0.25">
      <c r="A52" s="55"/>
      <c r="B52" s="56"/>
      <c r="C52" s="56"/>
      <c r="D52" s="56"/>
      <c r="E52" s="56"/>
      <c r="F52" s="57"/>
      <c r="G52" s="25"/>
      <c r="H52" s="26"/>
      <c r="I52" s="26"/>
      <c r="J52" s="27"/>
      <c r="L52" s="33"/>
      <c r="R52" s="18"/>
    </row>
    <row r="53" spans="1:21" ht="15.75" customHeight="1" thickBot="1" x14ac:dyDescent="0.25">
      <c r="B53" s="8" t="s">
        <v>50</v>
      </c>
      <c r="L53" s="33">
        <v>3503</v>
      </c>
      <c r="M53" s="7" t="s">
        <v>10</v>
      </c>
      <c r="Q53" s="65"/>
      <c r="R53" s="18"/>
    </row>
    <row r="54" spans="1:21" ht="3" customHeight="1" x14ac:dyDescent="0.2">
      <c r="A54" s="117"/>
      <c r="B54" s="118"/>
      <c r="C54" s="118"/>
      <c r="D54" s="118"/>
      <c r="E54" s="118"/>
      <c r="F54" s="118"/>
      <c r="G54" s="118"/>
      <c r="H54" s="118"/>
      <c r="I54" s="118"/>
      <c r="J54" s="119"/>
      <c r="L54" s="15"/>
      <c r="R54" s="18"/>
    </row>
    <row r="55" spans="1:21" ht="15.75" customHeight="1" x14ac:dyDescent="0.2">
      <c r="A55" s="120"/>
      <c r="B55" s="121"/>
      <c r="C55" s="121"/>
      <c r="D55" s="121"/>
      <c r="E55" s="121"/>
      <c r="F55" s="121"/>
      <c r="G55" s="121"/>
      <c r="H55" s="121"/>
      <c r="I55" s="121"/>
      <c r="J55" s="122"/>
      <c r="L55" s="33">
        <v>3601</v>
      </c>
      <c r="M55" s="7" t="s">
        <v>51</v>
      </c>
      <c r="O55" s="58"/>
      <c r="Q55" s="65"/>
      <c r="R55" s="18"/>
      <c r="S55" s="31"/>
    </row>
    <row r="56" spans="1:21" ht="3" customHeight="1" x14ac:dyDescent="0.2">
      <c r="A56" s="120"/>
      <c r="B56" s="121"/>
      <c r="C56" s="121"/>
      <c r="D56" s="121"/>
      <c r="E56" s="121"/>
      <c r="F56" s="121"/>
      <c r="G56" s="121"/>
      <c r="H56" s="121"/>
      <c r="I56" s="121"/>
      <c r="J56" s="122"/>
      <c r="L56" s="15"/>
      <c r="R56" s="18"/>
    </row>
    <row r="57" spans="1:21" ht="15.75" customHeight="1" x14ac:dyDescent="0.2">
      <c r="A57" s="120"/>
      <c r="B57" s="121"/>
      <c r="C57" s="121"/>
      <c r="D57" s="121"/>
      <c r="E57" s="121"/>
      <c r="F57" s="121"/>
      <c r="G57" s="121"/>
      <c r="H57" s="121"/>
      <c r="I57" s="121"/>
      <c r="J57" s="122"/>
      <c r="L57" s="22"/>
      <c r="M57" s="7" t="s">
        <v>52</v>
      </c>
      <c r="Q57" s="65"/>
      <c r="R57" s="18"/>
      <c r="S57" s="59"/>
    </row>
    <row r="58" spans="1:21" ht="3" customHeight="1" x14ac:dyDescent="0.2">
      <c r="A58" s="120"/>
      <c r="B58" s="121"/>
      <c r="C58" s="121"/>
      <c r="D58" s="121"/>
      <c r="E58" s="121"/>
      <c r="F58" s="121"/>
      <c r="G58" s="121"/>
      <c r="H58" s="121"/>
      <c r="I58" s="121"/>
      <c r="J58" s="122"/>
      <c r="L58" s="15"/>
      <c r="R58" s="18"/>
    </row>
    <row r="59" spans="1:21" ht="16.5" customHeight="1" x14ac:dyDescent="0.2">
      <c r="A59" s="120"/>
      <c r="B59" s="121"/>
      <c r="C59" s="121"/>
      <c r="D59" s="121"/>
      <c r="E59" s="121"/>
      <c r="F59" s="121"/>
      <c r="G59" s="121"/>
      <c r="H59" s="121"/>
      <c r="I59" s="121"/>
      <c r="J59" s="122"/>
      <c r="L59" s="15"/>
      <c r="M59" s="24"/>
      <c r="Q59" s="65"/>
      <c r="R59" s="18"/>
      <c r="T59" s="31"/>
      <c r="U59" s="31"/>
    </row>
    <row r="60" spans="1:21" ht="3" customHeight="1" thickBot="1" x14ac:dyDescent="0.25">
      <c r="A60" s="123"/>
      <c r="B60" s="124"/>
      <c r="C60" s="124"/>
      <c r="D60" s="124"/>
      <c r="E60" s="124"/>
      <c r="F60" s="124"/>
      <c r="G60" s="124"/>
      <c r="H60" s="124"/>
      <c r="I60" s="124"/>
      <c r="J60" s="125"/>
      <c r="L60" s="15"/>
      <c r="R60" s="18"/>
    </row>
    <row r="61" spans="1:21" ht="15.75" customHeight="1" thickBot="1" x14ac:dyDescent="0.25">
      <c r="B61" s="8" t="s">
        <v>53</v>
      </c>
      <c r="L61" s="15"/>
      <c r="M61" s="24"/>
      <c r="Q61" s="65"/>
      <c r="R61" s="18"/>
      <c r="S61" s="31"/>
      <c r="T61" s="31"/>
    </row>
    <row r="62" spans="1:21" ht="3" customHeight="1" thickBot="1" x14ac:dyDescent="0.25">
      <c r="A62" s="10"/>
      <c r="B62" s="12"/>
      <c r="C62" s="12"/>
      <c r="D62" s="60"/>
      <c r="E62" s="12"/>
      <c r="F62" s="12"/>
      <c r="G62" s="12"/>
      <c r="H62" s="60"/>
      <c r="I62" s="12"/>
      <c r="J62" s="13"/>
      <c r="L62" s="25"/>
      <c r="M62" s="26"/>
      <c r="N62" s="26"/>
      <c r="O62" s="26"/>
      <c r="P62" s="26"/>
      <c r="Q62" s="26"/>
      <c r="R62" s="27"/>
    </row>
    <row r="63" spans="1:21" ht="15.75" customHeight="1" thickBot="1" x14ac:dyDescent="0.25">
      <c r="A63" s="15"/>
      <c r="C63" s="8"/>
      <c r="D63" s="23" t="s">
        <v>54</v>
      </c>
      <c r="H63" s="23" t="s">
        <v>55</v>
      </c>
      <c r="I63" s="7" t="s">
        <v>56</v>
      </c>
      <c r="J63" s="18"/>
      <c r="L63" s="8" t="s">
        <v>57</v>
      </c>
      <c r="T63" s="59"/>
    </row>
    <row r="64" spans="1:21" ht="3" customHeight="1" x14ac:dyDescent="0.2">
      <c r="A64" s="15"/>
      <c r="J64" s="18"/>
      <c r="L64" s="10"/>
      <c r="M64" s="12"/>
      <c r="N64" s="12"/>
      <c r="O64" s="12"/>
      <c r="P64" s="12"/>
      <c r="Q64" s="12"/>
      <c r="R64" s="13"/>
    </row>
    <row r="65" spans="1:21" ht="15.75" customHeight="1" x14ac:dyDescent="0.2">
      <c r="A65" s="15"/>
      <c r="B65" s="7" t="s">
        <v>58</v>
      </c>
      <c r="D65" s="61"/>
      <c r="E65" s="61"/>
      <c r="F65" s="61"/>
      <c r="G65" s="61"/>
      <c r="H65" s="61"/>
      <c r="I65" s="61"/>
      <c r="J65" s="18"/>
      <c r="L65" s="15"/>
      <c r="M65" s="7" t="s">
        <v>11</v>
      </c>
      <c r="O65" s="30"/>
      <c r="Q65" s="66">
        <f>Q13+Q15+Q19</f>
        <v>0</v>
      </c>
      <c r="R65" s="18"/>
    </row>
    <row r="66" spans="1:21" ht="3" customHeight="1" x14ac:dyDescent="0.2">
      <c r="A66" s="15"/>
      <c r="J66" s="18"/>
      <c r="L66" s="15"/>
      <c r="O66" s="20"/>
      <c r="R66" s="18"/>
    </row>
    <row r="67" spans="1:21" ht="15.75" customHeight="1" x14ac:dyDescent="0.2">
      <c r="A67" s="15"/>
      <c r="B67" s="72" t="s">
        <v>721</v>
      </c>
      <c r="D67" s="61"/>
      <c r="E67" s="61"/>
      <c r="F67" s="61"/>
      <c r="G67" s="61"/>
      <c r="H67" s="61"/>
      <c r="I67" s="61"/>
      <c r="J67" s="18"/>
      <c r="L67" s="15"/>
      <c r="M67" s="7" t="s">
        <v>26</v>
      </c>
      <c r="O67" s="30"/>
      <c r="P67" s="49"/>
      <c r="Q67" s="66">
        <f>Q23+Q25+Q27</f>
        <v>0</v>
      </c>
      <c r="R67" s="18"/>
      <c r="T67" s="31"/>
      <c r="U67" s="31"/>
    </row>
    <row r="68" spans="1:21" ht="3" customHeight="1" x14ac:dyDescent="0.2">
      <c r="A68" s="15"/>
      <c r="J68" s="18"/>
      <c r="L68" s="15"/>
      <c r="O68" s="20"/>
      <c r="R68" s="18"/>
    </row>
    <row r="69" spans="1:21" ht="15.75" customHeight="1" x14ac:dyDescent="0.2">
      <c r="A69" s="15"/>
      <c r="B69" s="7" t="s">
        <v>59</v>
      </c>
      <c r="D69" s="61"/>
      <c r="E69" s="61"/>
      <c r="F69" s="61"/>
      <c r="G69" s="61"/>
      <c r="H69" s="61"/>
      <c r="I69" s="61"/>
      <c r="J69" s="18"/>
      <c r="L69" s="15"/>
      <c r="M69" s="7" t="s">
        <v>0</v>
      </c>
      <c r="O69" s="30"/>
      <c r="Q69" s="66">
        <f>SUM(Q31:Q61)</f>
        <v>0</v>
      </c>
      <c r="R69" s="18"/>
    </row>
    <row r="70" spans="1:21" ht="3" customHeight="1" x14ac:dyDescent="0.2">
      <c r="A70" s="15"/>
      <c r="J70" s="18"/>
      <c r="L70" s="15"/>
      <c r="M70" s="7" t="s">
        <v>60</v>
      </c>
      <c r="O70" s="30"/>
      <c r="P70" s="20"/>
      <c r="Q70" s="30"/>
      <c r="R70" s="18"/>
    </row>
    <row r="71" spans="1:21" ht="15" customHeight="1" thickBot="1" x14ac:dyDescent="0.25">
      <c r="A71" s="15"/>
      <c r="B71" s="89" t="s">
        <v>722</v>
      </c>
      <c r="D71" s="61"/>
      <c r="E71" s="61"/>
      <c r="F71" s="61"/>
      <c r="G71" s="61"/>
      <c r="H71" s="61"/>
      <c r="I71" s="61"/>
      <c r="J71" s="18"/>
      <c r="L71" s="15"/>
      <c r="M71" s="75" t="s">
        <v>739</v>
      </c>
      <c r="Q71" s="92">
        <f>Q65-(Q67+Q69)</f>
        <v>0</v>
      </c>
      <c r="R71" s="18"/>
      <c r="S71" s="31"/>
    </row>
    <row r="72" spans="1:21" ht="3" customHeight="1" thickTop="1" x14ac:dyDescent="0.2">
      <c r="A72" s="15"/>
      <c r="J72" s="18"/>
      <c r="L72" s="15"/>
      <c r="R72" s="18"/>
    </row>
    <row r="73" spans="1:21" ht="15" customHeight="1" x14ac:dyDescent="0.2">
      <c r="A73" s="15"/>
      <c r="B73" s="89" t="s">
        <v>723</v>
      </c>
      <c r="C73" s="20"/>
      <c r="D73" s="61"/>
      <c r="E73" s="61"/>
      <c r="F73" s="61"/>
      <c r="G73" s="61"/>
      <c r="H73" s="61"/>
      <c r="I73" s="61"/>
      <c r="J73" s="18"/>
      <c r="L73" s="15"/>
      <c r="M73" s="20"/>
      <c r="N73" s="20"/>
      <c r="O73" s="20"/>
      <c r="P73" s="20"/>
      <c r="Q73" s="59"/>
      <c r="R73" s="18"/>
      <c r="S73" s="31"/>
    </row>
    <row r="74" spans="1:21" ht="3" customHeight="1" thickBot="1" x14ac:dyDescent="0.25">
      <c r="A74" s="15"/>
      <c r="B74" s="20"/>
      <c r="C74" s="20"/>
      <c r="J74" s="18"/>
      <c r="L74" s="25"/>
      <c r="M74" s="26"/>
      <c r="N74" s="26"/>
      <c r="O74" s="26"/>
      <c r="P74" s="26"/>
      <c r="Q74" s="26"/>
      <c r="R74" s="27"/>
    </row>
    <row r="75" spans="1:21" ht="3" customHeight="1" x14ac:dyDescent="0.2">
      <c r="A75" s="15"/>
      <c r="B75" s="20"/>
      <c r="C75" s="20"/>
      <c r="J75" s="18"/>
    </row>
    <row r="76" spans="1:21" ht="36.75" customHeight="1" x14ac:dyDescent="0.2">
      <c r="A76" s="15"/>
      <c r="B76" s="131" t="s">
        <v>758</v>
      </c>
      <c r="C76" s="132"/>
      <c r="D76" s="61"/>
      <c r="E76" s="61"/>
      <c r="F76" s="61"/>
      <c r="G76" s="61"/>
      <c r="H76" s="61"/>
      <c r="I76" s="61"/>
      <c r="J76" s="18"/>
    </row>
    <row r="77" spans="1:21" ht="3" customHeight="1" thickBot="1" x14ac:dyDescent="0.25">
      <c r="A77" s="15"/>
      <c r="B77" s="94"/>
      <c r="C77" s="95"/>
      <c r="J77" s="18"/>
    </row>
    <row r="78" spans="1:21" ht="20.25" customHeight="1" thickBot="1" x14ac:dyDescent="0.25">
      <c r="A78" s="15"/>
      <c r="B78" s="20"/>
      <c r="C78" s="20"/>
      <c r="J78" s="18"/>
      <c r="L78" s="136" t="s">
        <v>759</v>
      </c>
      <c r="M78" s="137"/>
      <c r="N78" s="137"/>
      <c r="O78" s="138"/>
    </row>
    <row r="79" spans="1:21" ht="26.25" customHeight="1" thickBot="1" x14ac:dyDescent="0.25">
      <c r="A79" s="15"/>
      <c r="B79" s="129"/>
      <c r="C79" s="130"/>
      <c r="J79" s="18"/>
      <c r="L79" s="133" t="s">
        <v>760</v>
      </c>
      <c r="M79" s="134"/>
      <c r="N79" s="134"/>
      <c r="O79" s="135"/>
      <c r="Q79" s="96">
        <f>((Q67+Q69)*((17295+12359)/(35705+11663+17295+12359)))</f>
        <v>0</v>
      </c>
    </row>
    <row r="80" spans="1:21" ht="15" customHeight="1" thickBot="1" x14ac:dyDescent="0.25">
      <c r="A80" s="25"/>
      <c r="B80" s="26"/>
      <c r="C80" s="26"/>
      <c r="D80" s="26"/>
      <c r="E80" s="26"/>
      <c r="F80" s="26"/>
      <c r="G80" s="26"/>
      <c r="H80" s="26"/>
      <c r="I80" s="26"/>
      <c r="J80" s="27"/>
      <c r="O80" s="72" t="s">
        <v>818</v>
      </c>
    </row>
    <row r="81" spans="1:20" ht="3" customHeight="1" thickBot="1" x14ac:dyDescent="0.25">
      <c r="B81" s="62"/>
      <c r="C81" s="62"/>
      <c r="D81" s="62"/>
      <c r="E81" s="62"/>
      <c r="F81" s="62"/>
      <c r="G81" s="62"/>
      <c r="H81" s="62"/>
      <c r="I81" s="62"/>
      <c r="J81" s="62"/>
    </row>
    <row r="82" spans="1:20" ht="24.75" customHeight="1" x14ac:dyDescent="0.2">
      <c r="A82" s="114" t="s">
        <v>820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6"/>
      <c r="S82" s="31"/>
    </row>
    <row r="83" spans="1:20" ht="5.25" customHeight="1" thickBot="1" x14ac:dyDescent="0.25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8"/>
    </row>
    <row r="84" spans="1:20" ht="3" customHeight="1" x14ac:dyDescent="0.2"/>
    <row r="85" spans="1:20" ht="15.75" customHeight="1" x14ac:dyDescent="0.2"/>
    <row r="86" spans="1:20" ht="3" customHeight="1" x14ac:dyDescent="0.2"/>
    <row r="87" spans="1:20" ht="15.75" customHeight="1" x14ac:dyDescent="0.2">
      <c r="T87" s="63"/>
    </row>
    <row r="88" spans="1:20" ht="3" customHeight="1" x14ac:dyDescent="0.2"/>
  </sheetData>
  <mergeCells count="11">
    <mergeCell ref="L78:O78"/>
    <mergeCell ref="D1:D2"/>
    <mergeCell ref="C9:E9"/>
    <mergeCell ref="C10:E11"/>
    <mergeCell ref="C5:E7"/>
    <mergeCell ref="A82:R82"/>
    <mergeCell ref="A54:J60"/>
    <mergeCell ref="I31:I33"/>
    <mergeCell ref="B79:C79"/>
    <mergeCell ref="B76:C76"/>
    <mergeCell ref="L79:O79"/>
  </mergeCells>
  <phoneticPr fontId="5" type="noConversion"/>
  <pageMargins left="0.19685039370078741" right="0.19685039370078741" top="0.19685039370078741" bottom="0.39370078740157483" header="0" footer="0"/>
  <pageSetup paperSize="9" scale="68" orientation="landscape" r:id="rId1"/>
  <headerFooter alignWithMargins="0">
    <oddFooter xml:space="preserve">&amp;L&amp;8Last Updated: 17th July 2014&amp;CProject Finance Office&amp;RApproved Version:1.0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12</xdr:col>
                    <xdr:colOff>2857500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locked="0"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4</xdr:col>
                    <xdr:colOff>609600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Drop Down 8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9525</xdr:rowOff>
                  </from>
                  <to>
                    <xdr:col>4</xdr:col>
                    <xdr:colOff>609600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Drop Down 9">
              <controlPr defaultSize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3</xdr:col>
                    <xdr:colOff>1371600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Drop Down 10">
              <controlPr defaultSize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1371600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Drop Down 13">
              <controlPr defaultSize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Drop Down 14">
              <controlPr locked="0" defaultSize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1" name="Drop Down 17">
              <controlPr defaultSize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2" name="Drop Down 20">
              <controlPr defaultSize="0" autoLine="0" autoPict="0">
                <anchor moveWithCells="1">
                  <from>
                    <xdr:col>14</xdr:col>
                    <xdr:colOff>152400</xdr:colOff>
                    <xdr:row>7</xdr:row>
                    <xdr:rowOff>9525</xdr:rowOff>
                  </from>
                  <to>
                    <xdr:col>16</xdr:col>
                    <xdr:colOff>676275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Drop Down 21">
              <controlPr defaultSize="0" autoLine="0" autoPict="0">
                <anchor moveWithCells="1">
                  <from>
                    <xdr:col>12</xdr:col>
                    <xdr:colOff>0</xdr:colOff>
                    <xdr:row>14</xdr:row>
                    <xdr:rowOff>0</xdr:rowOff>
                  </from>
                  <to>
                    <xdr:col>12</xdr:col>
                    <xdr:colOff>2857500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4" name="Drop Down 22">
              <controlPr defaultSize="0" autoLine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4</xdr:col>
                    <xdr:colOff>876300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Drop Down 27">
              <controlPr defaultSize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9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6" name="Drop Down 41">
              <controlPr locked="0" defaultSize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4</xdr:col>
                    <xdr:colOff>609600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7" name="Drop Down 49">
              <controlPr defaultSize="0" autoLine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3</xdr:col>
                    <xdr:colOff>1371600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8" name="Drop Down 50">
              <controlPr defaultSize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3</xdr:col>
                    <xdr:colOff>1371600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9" name="Drop Down 56">
              <controlPr locked="0" defaultSize="0" autoLine="0" autoPict="0">
                <anchor moveWithCells="1">
                  <from>
                    <xdr:col>2</xdr:col>
                    <xdr:colOff>0</xdr:colOff>
                    <xdr:row>49</xdr:row>
                    <xdr:rowOff>28575</xdr:rowOff>
                  </from>
                  <to>
                    <xdr:col>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0" name="Drop Down 57">
              <controlPr defaultSize="0" autoLine="0" autoPict="0">
                <anchor mov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4</xdr:col>
                    <xdr:colOff>876300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21" name="Drop Down 114">
              <controlPr defaultSize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9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85"/>
  <sheetViews>
    <sheetView topLeftCell="A161" workbookViewId="0">
      <selection activeCell="A170" sqref="A170"/>
    </sheetView>
  </sheetViews>
  <sheetFormatPr defaultRowHeight="12.75" x14ac:dyDescent="0.2"/>
  <cols>
    <col min="1" max="1" width="47.85546875" bestFit="1" customWidth="1"/>
    <col min="2" max="2" width="16.85546875" bestFit="1" customWidth="1"/>
    <col min="3" max="3" width="56.28515625" bestFit="1" customWidth="1"/>
  </cols>
  <sheetData>
    <row r="1" spans="1:4" x14ac:dyDescent="0.2">
      <c r="A1" t="s">
        <v>250</v>
      </c>
      <c r="B1" t="s">
        <v>251</v>
      </c>
      <c r="C1" t="str">
        <f t="shared" ref="C1:C32" si="0">CONCATENATE(A1," - ",B1)</f>
        <v>Accessibility - ACCESSIBIL</v>
      </c>
      <c r="D1">
        <v>186</v>
      </c>
    </row>
    <row r="2" spans="1:4" x14ac:dyDescent="0.2">
      <c r="A2" t="s">
        <v>252</v>
      </c>
      <c r="B2" t="s">
        <v>253</v>
      </c>
      <c r="C2" t="str">
        <f t="shared" si="0"/>
        <v>Accidents - ACCIDENT</v>
      </c>
      <c r="D2">
        <v>186</v>
      </c>
    </row>
    <row r="3" spans="1:4" x14ac:dyDescent="0.2">
      <c r="A3" t="s">
        <v>254</v>
      </c>
      <c r="B3" t="s">
        <v>255</v>
      </c>
      <c r="C3" t="str">
        <f t="shared" si="0"/>
        <v>Accountancy - ACCOUNTANCY</v>
      </c>
    </row>
    <row r="4" spans="1:4" x14ac:dyDescent="0.2">
      <c r="A4" t="s">
        <v>256</v>
      </c>
      <c r="B4" t="s">
        <v>257</v>
      </c>
      <c r="C4" t="str">
        <f t="shared" si="0"/>
        <v>Acoustic - ACOUSTIC</v>
      </c>
    </row>
    <row r="5" spans="1:4" x14ac:dyDescent="0.2">
      <c r="A5" t="s">
        <v>258</v>
      </c>
      <c r="B5" t="s">
        <v>259</v>
      </c>
      <c r="C5" t="str">
        <f t="shared" si="0"/>
        <v>Advanced - ADVANCED</v>
      </c>
    </row>
    <row r="6" spans="1:4" x14ac:dyDescent="0.2">
      <c r="A6" t="s">
        <v>260</v>
      </c>
      <c r="B6" t="s">
        <v>261</v>
      </c>
      <c r="C6" t="str">
        <f t="shared" si="0"/>
        <v>Age - AGE</v>
      </c>
    </row>
    <row r="7" spans="1:4" x14ac:dyDescent="0.2">
      <c r="A7" t="s">
        <v>262</v>
      </c>
      <c r="B7" t="s">
        <v>262</v>
      </c>
      <c r="C7" t="str">
        <f t="shared" si="0"/>
        <v>AHP - AHP</v>
      </c>
    </row>
    <row r="8" spans="1:4" x14ac:dyDescent="0.2">
      <c r="A8" t="s">
        <v>669</v>
      </c>
      <c r="B8" t="s">
        <v>676</v>
      </c>
      <c r="C8" t="str">
        <f t="shared" si="0"/>
        <v>Arts &amp; Humanities Research Council - AHRC</v>
      </c>
    </row>
    <row r="9" spans="1:4" x14ac:dyDescent="0.2">
      <c r="A9" t="s">
        <v>263</v>
      </c>
      <c r="B9" t="s">
        <v>264</v>
      </c>
      <c r="C9" t="str">
        <f t="shared" si="0"/>
        <v>Air - AIR</v>
      </c>
    </row>
    <row r="10" spans="1:4" x14ac:dyDescent="0.2">
      <c r="A10" t="s">
        <v>265</v>
      </c>
      <c r="B10" t="s">
        <v>266</v>
      </c>
      <c r="C10" t="str">
        <f t="shared" si="0"/>
        <v>Analysis - ANALYSIS</v>
      </c>
    </row>
    <row r="11" spans="1:4" x14ac:dyDescent="0.2">
      <c r="A11" t="s">
        <v>267</v>
      </c>
      <c r="B11" t="s">
        <v>268</v>
      </c>
      <c r="C11" t="str">
        <f t="shared" si="0"/>
        <v>Art - ART</v>
      </c>
    </row>
    <row r="12" spans="1:4" x14ac:dyDescent="0.2">
      <c r="A12" t="s">
        <v>269</v>
      </c>
      <c r="B12" t="s">
        <v>270</v>
      </c>
      <c r="C12" t="str">
        <f t="shared" si="0"/>
        <v>Art And Design - ART_DESIGN</v>
      </c>
    </row>
    <row r="13" spans="1:4" x14ac:dyDescent="0.2">
      <c r="A13" t="s">
        <v>271</v>
      </c>
      <c r="B13" t="s">
        <v>272</v>
      </c>
      <c r="C13" t="str">
        <f t="shared" si="0"/>
        <v>Audit - AUDIT</v>
      </c>
    </row>
    <row r="14" spans="1:4" x14ac:dyDescent="0.2">
      <c r="A14" t="s">
        <v>670</v>
      </c>
      <c r="B14" t="s">
        <v>677</v>
      </c>
      <c r="C14" t="str">
        <f t="shared" si="0"/>
        <v>Biotechnology &amp; Biological Sciences Research Council - BBSRC</v>
      </c>
    </row>
    <row r="15" spans="1:4" x14ac:dyDescent="0.2">
      <c r="A15" t="s">
        <v>273</v>
      </c>
      <c r="B15" t="s">
        <v>274</v>
      </c>
      <c r="C15" t="str">
        <f t="shared" si="0"/>
        <v>Beginner - BEGINNER</v>
      </c>
    </row>
    <row r="16" spans="1:4" x14ac:dyDescent="0.2">
      <c r="A16" t="s">
        <v>275</v>
      </c>
      <c r="B16" t="s">
        <v>276</v>
      </c>
      <c r="C16" t="str">
        <f t="shared" si="0"/>
        <v>Behaviour - BEHAVIOUR</v>
      </c>
    </row>
    <row r="17" spans="1:3" x14ac:dyDescent="0.2">
      <c r="A17" t="s">
        <v>277</v>
      </c>
      <c r="B17" t="s">
        <v>278</v>
      </c>
      <c r="C17" t="str">
        <f t="shared" si="0"/>
        <v>Biological - BIOLOGICAL</v>
      </c>
    </row>
    <row r="18" spans="1:3" x14ac:dyDescent="0.2">
      <c r="A18" t="s">
        <v>279</v>
      </c>
      <c r="B18" t="s">
        <v>280</v>
      </c>
      <c r="C18" t="str">
        <f t="shared" si="0"/>
        <v>Business Development - BUSINESS_DEV</v>
      </c>
    </row>
    <row r="19" spans="1:3" x14ac:dyDescent="0.2">
      <c r="A19" t="s">
        <v>281</v>
      </c>
      <c r="B19" t="s">
        <v>282</v>
      </c>
      <c r="C19" t="str">
        <f t="shared" si="0"/>
        <v>Cancer - CANCER</v>
      </c>
    </row>
    <row r="20" spans="1:3" x14ac:dyDescent="0.2">
      <c r="A20" t="s">
        <v>283</v>
      </c>
      <c r="B20" t="s">
        <v>284</v>
      </c>
      <c r="C20" t="str">
        <f t="shared" si="0"/>
        <v>Car Sharing - CARSHARING</v>
      </c>
    </row>
    <row r="21" spans="1:3" x14ac:dyDescent="0.2">
      <c r="A21" t="s">
        <v>285</v>
      </c>
      <c r="B21" t="s">
        <v>286</v>
      </c>
      <c r="C21" t="str">
        <f t="shared" si="0"/>
        <v>Catering - CATERING</v>
      </c>
    </row>
    <row r="22" spans="1:3" x14ac:dyDescent="0.2">
      <c r="A22" t="s">
        <v>671</v>
      </c>
      <c r="B22" t="s">
        <v>678</v>
      </c>
      <c r="C22" t="str">
        <f t="shared" si="0"/>
        <v>Council for Central Laboratory of the Research Council - CCLRC</v>
      </c>
    </row>
    <row r="23" spans="1:3" x14ac:dyDescent="0.2">
      <c r="A23" t="s">
        <v>287</v>
      </c>
      <c r="B23" t="s">
        <v>288</v>
      </c>
      <c r="C23" t="str">
        <f t="shared" si="0"/>
        <v>Chartered - CHARTERED</v>
      </c>
    </row>
    <row r="24" spans="1:3" x14ac:dyDescent="0.2">
      <c r="A24" t="s">
        <v>289</v>
      </c>
      <c r="B24" t="s">
        <v>290</v>
      </c>
      <c r="C24" t="str">
        <f t="shared" si="0"/>
        <v>Chemical - CHEMICAL</v>
      </c>
    </row>
    <row r="25" spans="1:3" x14ac:dyDescent="0.2">
      <c r="A25" t="s">
        <v>291</v>
      </c>
      <c r="B25" t="s">
        <v>292</v>
      </c>
      <c r="C25" t="str">
        <f t="shared" si="0"/>
        <v>Children - CHILDREN</v>
      </c>
    </row>
    <row r="26" spans="1:3" x14ac:dyDescent="0.2">
      <c r="A26" t="s">
        <v>293</v>
      </c>
      <c r="B26" t="s">
        <v>294</v>
      </c>
      <c r="C26" t="str">
        <f t="shared" si="0"/>
        <v>Commission - COMMISSION</v>
      </c>
    </row>
    <row r="27" spans="1:3" x14ac:dyDescent="0.2">
      <c r="A27" t="s">
        <v>295</v>
      </c>
      <c r="B27" t="s">
        <v>296</v>
      </c>
      <c r="C27" t="str">
        <f t="shared" si="0"/>
        <v>Common Learning - COMMON_LEARN</v>
      </c>
    </row>
    <row r="28" spans="1:3" x14ac:dyDescent="0.2">
      <c r="A28" t="s">
        <v>297</v>
      </c>
      <c r="B28" t="s">
        <v>298</v>
      </c>
      <c r="C28" t="str">
        <f t="shared" si="0"/>
        <v>Communication's - COMMS</v>
      </c>
    </row>
    <row r="29" spans="1:3" x14ac:dyDescent="0.2">
      <c r="A29" t="s">
        <v>299</v>
      </c>
      <c r="B29" t="s">
        <v>300</v>
      </c>
      <c r="C29" t="str">
        <f t="shared" si="0"/>
        <v>Company - COMPANY</v>
      </c>
    </row>
    <row r="30" spans="1:3" x14ac:dyDescent="0.2">
      <c r="A30" t="s">
        <v>301</v>
      </c>
      <c r="B30" t="s">
        <v>302</v>
      </c>
      <c r="C30" t="str">
        <f t="shared" si="0"/>
        <v>Computing - COMPUTING</v>
      </c>
    </row>
    <row r="31" spans="1:3" x14ac:dyDescent="0.2">
      <c r="A31" t="s">
        <v>303</v>
      </c>
      <c r="B31" t="s">
        <v>304</v>
      </c>
      <c r="C31" t="str">
        <f t="shared" si="0"/>
        <v>Conference - CONFERENCE</v>
      </c>
    </row>
    <row r="32" spans="1:3" x14ac:dyDescent="0.2">
      <c r="A32" t="s">
        <v>305</v>
      </c>
      <c r="B32" t="s">
        <v>306</v>
      </c>
      <c r="C32" t="str">
        <f t="shared" si="0"/>
        <v>Construction  Bricks - CONSTRUCTION</v>
      </c>
    </row>
    <row r="33" spans="1:3" x14ac:dyDescent="0.2">
      <c r="A33" t="s">
        <v>307</v>
      </c>
      <c r="B33" t="s">
        <v>308</v>
      </c>
      <c r="C33" t="str">
        <f t="shared" ref="C33:C63" si="1">CONCATENATE(A33," - ",B33)</f>
        <v>Council - COUNCIL</v>
      </c>
    </row>
    <row r="34" spans="1:3" x14ac:dyDescent="0.2">
      <c r="A34" t="s">
        <v>659</v>
      </c>
      <c r="B34" t="s">
        <v>660</v>
      </c>
      <c r="C34" t="str">
        <f t="shared" si="1"/>
        <v>Cultural Engagement - CULT ENGAGE</v>
      </c>
    </row>
    <row r="35" spans="1:3" x14ac:dyDescent="0.2">
      <c r="A35" t="s">
        <v>309</v>
      </c>
      <c r="B35" t="s">
        <v>310</v>
      </c>
      <c r="C35" t="str">
        <f t="shared" si="1"/>
        <v>Data - DATA</v>
      </c>
    </row>
    <row r="36" spans="1:3" x14ac:dyDescent="0.2">
      <c r="A36" t="s">
        <v>311</v>
      </c>
      <c r="B36" t="s">
        <v>200</v>
      </c>
      <c r="C36" t="str">
        <f t="shared" si="1"/>
        <v>Design - DESIGN</v>
      </c>
    </row>
    <row r="37" spans="1:3" x14ac:dyDescent="0.2">
      <c r="A37" t="s">
        <v>312</v>
      </c>
      <c r="B37" t="s">
        <v>313</v>
      </c>
      <c r="C37" t="str">
        <f t="shared" si="1"/>
        <v>Digital - DIGITAL</v>
      </c>
    </row>
    <row r="38" spans="1:3" x14ac:dyDescent="0.2">
      <c r="A38" t="s">
        <v>314</v>
      </c>
      <c r="B38" t="s">
        <v>315</v>
      </c>
      <c r="C38" t="str">
        <f t="shared" si="1"/>
        <v>Diploma - DIPLOMA</v>
      </c>
    </row>
    <row r="39" spans="1:3" x14ac:dyDescent="0.2">
      <c r="A39" t="s">
        <v>316</v>
      </c>
      <c r="B39" t="s">
        <v>317</v>
      </c>
      <c r="C39" t="str">
        <f t="shared" si="1"/>
        <v>Disabled - DISABLED</v>
      </c>
    </row>
    <row r="40" spans="1:3" x14ac:dyDescent="0.2">
      <c r="A40" t="s">
        <v>318</v>
      </c>
      <c r="B40" t="s">
        <v>319</v>
      </c>
      <c r="C40" t="str">
        <f t="shared" si="1"/>
        <v>Drink - DRINK</v>
      </c>
    </row>
    <row r="41" spans="1:3" x14ac:dyDescent="0.2">
      <c r="A41" t="s">
        <v>320</v>
      </c>
      <c r="B41" t="s">
        <v>321</v>
      </c>
      <c r="C41" t="str">
        <f t="shared" si="1"/>
        <v>eBusiness - E_BUSINESS</v>
      </c>
    </row>
    <row r="42" spans="1:3" x14ac:dyDescent="0.2">
      <c r="A42" t="s">
        <v>330</v>
      </c>
      <c r="B42" t="s">
        <v>331</v>
      </c>
      <c r="C42" t="str">
        <f t="shared" si="1"/>
        <v>eLearning - E_LEARNING</v>
      </c>
    </row>
    <row r="43" spans="1:3" x14ac:dyDescent="0.2">
      <c r="A43" t="s">
        <v>132</v>
      </c>
      <c r="B43" t="s">
        <v>131</v>
      </c>
      <c r="C43" t="str">
        <f t="shared" si="1"/>
        <v>European Commission - EC</v>
      </c>
    </row>
    <row r="44" spans="1:3" x14ac:dyDescent="0.2">
      <c r="A44" t="s">
        <v>324</v>
      </c>
      <c r="B44" t="s">
        <v>325</v>
      </c>
      <c r="C44" t="str">
        <f t="shared" si="1"/>
        <v>Economic/S - ECONOMIC</v>
      </c>
    </row>
    <row r="45" spans="1:3" x14ac:dyDescent="0.2">
      <c r="A45" t="s">
        <v>322</v>
      </c>
      <c r="B45" t="s">
        <v>323</v>
      </c>
      <c r="C45" t="str">
        <f t="shared" si="1"/>
        <v>Economic Development - ECONOMIC_DEV</v>
      </c>
    </row>
    <row r="46" spans="1:3" x14ac:dyDescent="0.2">
      <c r="A46" t="s">
        <v>326</v>
      </c>
      <c r="B46" t="s">
        <v>327</v>
      </c>
      <c r="C46" t="str">
        <f t="shared" si="1"/>
        <v>Education - EDUCATION</v>
      </c>
    </row>
    <row r="47" spans="1:3" x14ac:dyDescent="0.2">
      <c r="A47" t="s">
        <v>328</v>
      </c>
      <c r="B47" t="s">
        <v>329</v>
      </c>
      <c r="C47" t="str">
        <f t="shared" si="1"/>
        <v>Elderly - ELDERLY</v>
      </c>
    </row>
    <row r="48" spans="1:3" x14ac:dyDescent="0.2">
      <c r="A48" t="s">
        <v>332</v>
      </c>
      <c r="B48" t="s">
        <v>333</v>
      </c>
      <c r="C48" t="str">
        <f t="shared" si="1"/>
        <v>Electronics - ELECTRONICS</v>
      </c>
    </row>
    <row r="49" spans="1:3" x14ac:dyDescent="0.2">
      <c r="A49" t="s">
        <v>334</v>
      </c>
      <c r="B49" t="s">
        <v>335</v>
      </c>
      <c r="C49" t="str">
        <f t="shared" si="1"/>
        <v>Emergency - EMERGENCY</v>
      </c>
    </row>
    <row r="50" spans="1:3" x14ac:dyDescent="0.2">
      <c r="A50" t="s">
        <v>336</v>
      </c>
      <c r="B50" t="s">
        <v>337</v>
      </c>
      <c r="C50" t="str">
        <f t="shared" si="1"/>
        <v>Emissions - EMISSIONS</v>
      </c>
    </row>
    <row r="51" spans="1:3" x14ac:dyDescent="0.2">
      <c r="A51" t="s">
        <v>338</v>
      </c>
      <c r="B51" t="s">
        <v>339</v>
      </c>
      <c r="C51" t="str">
        <f t="shared" si="1"/>
        <v>Employment - EMPLOYMENT</v>
      </c>
    </row>
    <row r="52" spans="1:3" x14ac:dyDescent="0.2">
      <c r="A52" t="s">
        <v>142</v>
      </c>
      <c r="B52" t="s">
        <v>141</v>
      </c>
      <c r="C52" t="str">
        <f t="shared" si="1"/>
        <v>Energy - ENERGY</v>
      </c>
    </row>
    <row r="53" spans="1:3" x14ac:dyDescent="0.2">
      <c r="A53" t="s">
        <v>340</v>
      </c>
      <c r="B53" t="s">
        <v>341</v>
      </c>
      <c r="C53" t="str">
        <f t="shared" si="1"/>
        <v>Enterprise - ENTERPRISE</v>
      </c>
    </row>
    <row r="54" spans="1:3" x14ac:dyDescent="0.2">
      <c r="A54" t="s">
        <v>146</v>
      </c>
      <c r="B54" t="s">
        <v>342</v>
      </c>
      <c r="C54" t="str">
        <f t="shared" si="1"/>
        <v>Environment - ENVIRONMENT</v>
      </c>
    </row>
    <row r="55" spans="1:3" x14ac:dyDescent="0.2">
      <c r="A55" t="s">
        <v>672</v>
      </c>
      <c r="B55" t="s">
        <v>679</v>
      </c>
      <c r="C55" t="str">
        <f t="shared" si="1"/>
        <v>Engineering &amp; Physical Sciences Research Council - EPSRC</v>
      </c>
    </row>
    <row r="56" spans="1:3" x14ac:dyDescent="0.2">
      <c r="A56" t="s">
        <v>345</v>
      </c>
      <c r="B56" t="s">
        <v>346</v>
      </c>
      <c r="C56" t="str">
        <f t="shared" si="1"/>
        <v>Equal Opportunities - EQUAL_OPPS</v>
      </c>
    </row>
    <row r="57" spans="1:3" x14ac:dyDescent="0.2">
      <c r="A57" t="s">
        <v>343</v>
      </c>
      <c r="B57" t="s">
        <v>344</v>
      </c>
      <c r="C57" t="str">
        <f t="shared" si="1"/>
        <v>Equal European Programme - EQUAL_PROG</v>
      </c>
    </row>
    <row r="58" spans="1:3" x14ac:dyDescent="0.2">
      <c r="A58" t="s">
        <v>347</v>
      </c>
      <c r="B58" t="s">
        <v>348</v>
      </c>
      <c r="C58" t="str">
        <f t="shared" si="1"/>
        <v>ERDF Programme - ERDF</v>
      </c>
    </row>
    <row r="59" spans="1:3" x14ac:dyDescent="0.2">
      <c r="A59" t="s">
        <v>361</v>
      </c>
      <c r="B59" t="s">
        <v>362</v>
      </c>
      <c r="C59" t="str">
        <f t="shared" si="1"/>
        <v>European Social Fund - ESF</v>
      </c>
    </row>
    <row r="60" spans="1:3" x14ac:dyDescent="0.2">
      <c r="A60" t="s">
        <v>349</v>
      </c>
      <c r="B60" t="s">
        <v>350</v>
      </c>
      <c r="C60" t="str">
        <f t="shared" si="1"/>
        <v>ESPRC Programme - ESPRC</v>
      </c>
    </row>
    <row r="61" spans="1:3" x14ac:dyDescent="0.2">
      <c r="A61" t="s">
        <v>673</v>
      </c>
      <c r="B61" t="s">
        <v>682</v>
      </c>
      <c r="C61" t="str">
        <f t="shared" si="1"/>
        <v>Economic &amp; Social Research Council - ESRC</v>
      </c>
    </row>
    <row r="62" spans="1:3" x14ac:dyDescent="0.2">
      <c r="A62" t="s">
        <v>351</v>
      </c>
      <c r="B62" t="s">
        <v>352</v>
      </c>
      <c r="C62" t="str">
        <f t="shared" si="1"/>
        <v>ESRDF Programme - ESRDF</v>
      </c>
    </row>
    <row r="63" spans="1:3" x14ac:dyDescent="0.2">
      <c r="A63" t="s">
        <v>355</v>
      </c>
      <c r="B63" t="s">
        <v>356</v>
      </c>
      <c r="C63" t="str">
        <f t="shared" si="1"/>
        <v>European FP5 - EU_FP5</v>
      </c>
    </row>
    <row r="64" spans="1:3" x14ac:dyDescent="0.2">
      <c r="A64" t="s">
        <v>357</v>
      </c>
      <c r="B64" t="s">
        <v>358</v>
      </c>
      <c r="C64" t="str">
        <f t="shared" ref="C64:C95" si="2">CONCATENATE(A64," - ",B64)</f>
        <v>European FP6 - EU_FP6</v>
      </c>
    </row>
    <row r="65" spans="1:3" x14ac:dyDescent="0.2">
      <c r="A65" t="s">
        <v>359</v>
      </c>
      <c r="B65" t="s">
        <v>360</v>
      </c>
      <c r="C65" t="str">
        <f t="shared" si="2"/>
        <v>European FP7 - EU_FP7</v>
      </c>
    </row>
    <row r="66" spans="1:3" x14ac:dyDescent="0.2">
      <c r="A66" t="s">
        <v>353</v>
      </c>
      <c r="B66" t="s">
        <v>354</v>
      </c>
      <c r="C66" t="str">
        <f t="shared" si="2"/>
        <v>Europe - EUROPE</v>
      </c>
    </row>
    <row r="67" spans="1:3" x14ac:dyDescent="0.2">
      <c r="A67" t="s">
        <v>363</v>
      </c>
      <c r="B67" t="s">
        <v>364</v>
      </c>
      <c r="C67" t="str">
        <f t="shared" si="2"/>
        <v>Event - EVENT</v>
      </c>
    </row>
    <row r="68" spans="1:3" x14ac:dyDescent="0.2">
      <c r="A68" t="s">
        <v>365</v>
      </c>
      <c r="B68" t="s">
        <v>366</v>
      </c>
      <c r="C68" t="str">
        <f t="shared" si="2"/>
        <v>Examination - EXAMINATION</v>
      </c>
    </row>
    <row r="69" spans="1:3" x14ac:dyDescent="0.2">
      <c r="A69" t="s">
        <v>367</v>
      </c>
      <c r="B69" t="s">
        <v>368</v>
      </c>
      <c r="C69" t="str">
        <f t="shared" si="2"/>
        <v>External - EXTERNAL</v>
      </c>
    </row>
    <row r="70" spans="1:3" x14ac:dyDescent="0.2">
      <c r="A70" t="s">
        <v>369</v>
      </c>
      <c r="B70" t="s">
        <v>370</v>
      </c>
      <c r="C70" t="str">
        <f t="shared" si="2"/>
        <v>Family - FAMILY</v>
      </c>
    </row>
    <row r="71" spans="1:3" x14ac:dyDescent="0.2">
      <c r="A71" t="s">
        <v>371</v>
      </c>
      <c r="B71" t="s">
        <v>372</v>
      </c>
      <c r="C71" t="str">
        <f t="shared" si="2"/>
        <v>Fetal Gender - FETAL_GENDER</v>
      </c>
    </row>
    <row r="72" spans="1:3" x14ac:dyDescent="0.2">
      <c r="A72" t="s">
        <v>373</v>
      </c>
      <c r="B72" t="s">
        <v>374</v>
      </c>
      <c r="C72" t="str">
        <f t="shared" si="2"/>
        <v>Film - FILM</v>
      </c>
    </row>
    <row r="73" spans="1:3" x14ac:dyDescent="0.2">
      <c r="A73" t="s">
        <v>375</v>
      </c>
      <c r="B73" t="s">
        <v>376</v>
      </c>
      <c r="C73" t="str">
        <f t="shared" si="2"/>
        <v>Financial Services - FIN_SERVICES</v>
      </c>
    </row>
    <row r="74" spans="1:3" x14ac:dyDescent="0.2">
      <c r="A74" t="s">
        <v>377</v>
      </c>
      <c r="B74" t="s">
        <v>378</v>
      </c>
      <c r="C74" t="str">
        <f t="shared" si="2"/>
        <v>Food - FOOD</v>
      </c>
    </row>
    <row r="75" spans="1:3" x14ac:dyDescent="0.2">
      <c r="A75" t="s">
        <v>379</v>
      </c>
      <c r="B75" t="s">
        <v>380</v>
      </c>
      <c r="C75" t="str">
        <f t="shared" si="2"/>
        <v>Framework - FRAMEWORK</v>
      </c>
    </row>
    <row r="76" spans="1:3" x14ac:dyDescent="0.2">
      <c r="A76" t="s">
        <v>381</v>
      </c>
      <c r="B76" t="s">
        <v>382</v>
      </c>
      <c r="C76" t="str">
        <f t="shared" si="2"/>
        <v>Freight - FREIGHT</v>
      </c>
    </row>
    <row r="77" spans="1:3" x14ac:dyDescent="0.2">
      <c r="A77" t="s">
        <v>383</v>
      </c>
      <c r="B77" t="s">
        <v>384</v>
      </c>
      <c r="C77" t="str">
        <f t="shared" si="2"/>
        <v>Fuel - FUEL</v>
      </c>
    </row>
    <row r="78" spans="1:3" x14ac:dyDescent="0.2">
      <c r="A78" t="s">
        <v>385</v>
      </c>
      <c r="B78" t="s">
        <v>386</v>
      </c>
      <c r="C78" t="str">
        <f t="shared" si="2"/>
        <v>Gender - GENDER</v>
      </c>
    </row>
    <row r="79" spans="1:3" x14ac:dyDescent="0.2">
      <c r="A79" t="s">
        <v>387</v>
      </c>
      <c r="B79" t="s">
        <v>388</v>
      </c>
      <c r="C79" t="str">
        <f t="shared" si="2"/>
        <v>Government - Europe - GOVT_EURO</v>
      </c>
    </row>
    <row r="80" spans="1:3" x14ac:dyDescent="0.2">
      <c r="A80" t="s">
        <v>389</v>
      </c>
      <c r="B80" t="s">
        <v>390</v>
      </c>
      <c r="C80" t="str">
        <f t="shared" si="2"/>
        <v>Government - Scotland - GOVT_SCOT</v>
      </c>
    </row>
    <row r="81" spans="1:3" x14ac:dyDescent="0.2">
      <c r="A81" t="s">
        <v>391</v>
      </c>
      <c r="B81" t="s">
        <v>392</v>
      </c>
      <c r="C81" t="str">
        <f t="shared" si="2"/>
        <v>Government - UK - GOVT_UK</v>
      </c>
    </row>
    <row r="82" spans="1:3" x14ac:dyDescent="0.2">
      <c r="A82" t="s">
        <v>397</v>
      </c>
      <c r="B82" t="s">
        <v>398</v>
      </c>
      <c r="C82" t="str">
        <f t="shared" si="2"/>
        <v>Highlands And Islands - H_I</v>
      </c>
    </row>
    <row r="83" spans="1:3" x14ac:dyDescent="0.2">
      <c r="A83" t="s">
        <v>150</v>
      </c>
      <c r="B83" t="s">
        <v>149</v>
      </c>
      <c r="C83" t="str">
        <f t="shared" si="2"/>
        <v>Health - HEALTH</v>
      </c>
    </row>
    <row r="84" spans="1:3" x14ac:dyDescent="0.2">
      <c r="A84" t="s">
        <v>393</v>
      </c>
      <c r="B84" t="s">
        <v>394</v>
      </c>
      <c r="C84" t="str">
        <f t="shared" si="2"/>
        <v>Heat - HEAT</v>
      </c>
    </row>
    <row r="85" spans="1:3" x14ac:dyDescent="0.2">
      <c r="A85" t="s">
        <v>395</v>
      </c>
      <c r="B85" t="s">
        <v>396</v>
      </c>
      <c r="C85" t="str">
        <f t="shared" si="2"/>
        <v>Higher - HIGHER</v>
      </c>
    </row>
    <row r="86" spans="1:3" x14ac:dyDescent="0.2">
      <c r="A86" t="s">
        <v>399</v>
      </c>
      <c r="B86" t="s">
        <v>400</v>
      </c>
      <c r="C86" t="str">
        <f t="shared" si="2"/>
        <v>Household - HOUSEHOLD</v>
      </c>
    </row>
    <row r="87" spans="1:3" x14ac:dyDescent="0.2">
      <c r="A87" t="s">
        <v>401</v>
      </c>
      <c r="B87" t="s">
        <v>402</v>
      </c>
      <c r="C87" t="str">
        <f t="shared" si="2"/>
        <v>Human Resources Development - HRD</v>
      </c>
    </row>
    <row r="88" spans="1:3" x14ac:dyDescent="0.2">
      <c r="A88" t="s">
        <v>403</v>
      </c>
      <c r="B88" t="s">
        <v>404</v>
      </c>
      <c r="C88" t="str">
        <f t="shared" si="2"/>
        <v>Improvisation - IMPROVIS</v>
      </c>
    </row>
    <row r="89" spans="1:3" x14ac:dyDescent="0.2">
      <c r="A89" t="s">
        <v>405</v>
      </c>
      <c r="B89" t="s">
        <v>151</v>
      </c>
      <c r="C89" t="str">
        <f t="shared" si="2"/>
        <v>Industry - INDUSTRY</v>
      </c>
    </row>
    <row r="90" spans="1:3" x14ac:dyDescent="0.2">
      <c r="A90" t="s">
        <v>406</v>
      </c>
      <c r="B90" t="s">
        <v>407</v>
      </c>
      <c r="C90" t="str">
        <f t="shared" si="2"/>
        <v>Infrastructure - INF_STR</v>
      </c>
    </row>
    <row r="91" spans="1:3" x14ac:dyDescent="0.2">
      <c r="A91" t="s">
        <v>414</v>
      </c>
      <c r="B91" t="s">
        <v>415</v>
      </c>
      <c r="C91" t="str">
        <f t="shared" si="2"/>
        <v>Internal Analysis - INTER_ANALYS</v>
      </c>
    </row>
    <row r="92" spans="1:3" x14ac:dyDescent="0.2">
      <c r="A92" t="s">
        <v>410</v>
      </c>
      <c r="B92" t="s">
        <v>411</v>
      </c>
      <c r="C92" t="str">
        <f t="shared" si="2"/>
        <v>Interactive TV - INTERACT_TV</v>
      </c>
    </row>
    <row r="93" spans="1:3" x14ac:dyDescent="0.2">
      <c r="A93" t="s">
        <v>412</v>
      </c>
      <c r="B93" t="s">
        <v>413</v>
      </c>
      <c r="C93" t="str">
        <f t="shared" si="2"/>
        <v>Internal - INTERNAL</v>
      </c>
    </row>
    <row r="94" spans="1:3" x14ac:dyDescent="0.2">
      <c r="A94" t="s">
        <v>579</v>
      </c>
      <c r="B94" t="s">
        <v>580</v>
      </c>
      <c r="C94" t="str">
        <f t="shared" si="2"/>
        <v>Www/Internet - INTERNET</v>
      </c>
    </row>
    <row r="95" spans="1:3" x14ac:dyDescent="0.2">
      <c r="A95" t="s">
        <v>416</v>
      </c>
      <c r="B95" t="s">
        <v>417</v>
      </c>
      <c r="C95" t="str">
        <f t="shared" si="2"/>
        <v>Interreg European Programme - INTERREG</v>
      </c>
    </row>
    <row r="96" spans="1:3" x14ac:dyDescent="0.2">
      <c r="A96" t="s">
        <v>408</v>
      </c>
      <c r="B96" t="s">
        <v>409</v>
      </c>
      <c r="C96" t="str">
        <f t="shared" ref="C96:C126" si="3">CONCATENATE(A96," - ",B96)</f>
        <v>Intellectual Property - IP</v>
      </c>
    </row>
    <row r="97" spans="1:3" x14ac:dyDescent="0.2">
      <c r="A97" t="s">
        <v>513</v>
      </c>
      <c r="B97" t="s">
        <v>514</v>
      </c>
      <c r="C97" t="str">
        <f t="shared" si="3"/>
        <v>Scottish Islands Only - ISLANDS</v>
      </c>
    </row>
    <row r="98" spans="1:3" x14ac:dyDescent="0.2">
      <c r="A98" t="s">
        <v>156</v>
      </c>
      <c r="B98" t="s">
        <v>155</v>
      </c>
      <c r="C98" t="str">
        <f t="shared" si="3"/>
        <v>Information Technology - IT</v>
      </c>
    </row>
    <row r="99" spans="1:3" x14ac:dyDescent="0.2">
      <c r="A99" t="s">
        <v>418</v>
      </c>
      <c r="B99" t="s">
        <v>419</v>
      </c>
      <c r="C99" t="str">
        <f t="shared" si="3"/>
        <v>Jewellery - JEWELLERY</v>
      </c>
    </row>
    <row r="100" spans="1:3" x14ac:dyDescent="0.2">
      <c r="A100" t="s">
        <v>420</v>
      </c>
      <c r="B100" t="s">
        <v>421</v>
      </c>
      <c r="C100" t="str">
        <f t="shared" si="3"/>
        <v>Knowledge Transfer - KNOWLED_TRAN</v>
      </c>
    </row>
    <row r="101" spans="1:3" x14ac:dyDescent="0.2">
      <c r="A101" t="s">
        <v>422</v>
      </c>
      <c r="B101" t="s">
        <v>423</v>
      </c>
      <c r="C101" t="str">
        <f t="shared" si="3"/>
        <v>Labour - LABOUR</v>
      </c>
    </row>
    <row r="102" spans="1:3" x14ac:dyDescent="0.2">
      <c r="A102" t="s">
        <v>424</v>
      </c>
      <c r="B102" t="s">
        <v>425</v>
      </c>
      <c r="C102" t="str">
        <f t="shared" si="3"/>
        <v>Language - LANGUAGE</v>
      </c>
    </row>
    <row r="103" spans="1:3" x14ac:dyDescent="0.2">
      <c r="A103" t="s">
        <v>426</v>
      </c>
      <c r="B103" t="s">
        <v>427</v>
      </c>
      <c r="C103" t="str">
        <f t="shared" si="3"/>
        <v>Law - LAW</v>
      </c>
    </row>
    <row r="104" spans="1:3" x14ac:dyDescent="0.2">
      <c r="A104" t="s">
        <v>428</v>
      </c>
      <c r="B104" t="s">
        <v>429</v>
      </c>
      <c r="C104" t="str">
        <f t="shared" si="3"/>
        <v>Logistics - LOGISTICS</v>
      </c>
    </row>
    <row r="105" spans="1:3" x14ac:dyDescent="0.2">
      <c r="A105" t="s">
        <v>430</v>
      </c>
      <c r="B105" t="s">
        <v>431</v>
      </c>
      <c r="C105" t="str">
        <f t="shared" si="3"/>
        <v>Lothian Area - LOTHIAN</v>
      </c>
    </row>
    <row r="106" spans="1:3" x14ac:dyDescent="0.2">
      <c r="A106" t="s">
        <v>432</v>
      </c>
      <c r="B106" t="s">
        <v>433</v>
      </c>
      <c r="C106" t="str">
        <f t="shared" si="3"/>
        <v>Management - MANAGEMENT</v>
      </c>
    </row>
    <row r="107" spans="1:3" x14ac:dyDescent="0.2">
      <c r="A107" t="s">
        <v>434</v>
      </c>
      <c r="B107" t="s">
        <v>435</v>
      </c>
      <c r="C107" t="str">
        <f t="shared" si="3"/>
        <v>Manufacturing - MANUFACTURE</v>
      </c>
    </row>
    <row r="108" spans="1:3" x14ac:dyDescent="0.2">
      <c r="A108" t="s">
        <v>436</v>
      </c>
      <c r="B108" t="s">
        <v>437</v>
      </c>
      <c r="C108" t="str">
        <f t="shared" si="3"/>
        <v>Marginality - MARGINALITY</v>
      </c>
    </row>
    <row r="109" spans="1:3" x14ac:dyDescent="0.2">
      <c r="A109" t="s">
        <v>438</v>
      </c>
      <c r="B109" t="s">
        <v>439</v>
      </c>
      <c r="C109" t="str">
        <f t="shared" si="3"/>
        <v>Maritime - MARITIME</v>
      </c>
    </row>
    <row r="110" spans="1:3" x14ac:dyDescent="0.2">
      <c r="A110" t="s">
        <v>440</v>
      </c>
      <c r="B110" t="s">
        <v>441</v>
      </c>
      <c r="C110" t="str">
        <f t="shared" si="3"/>
        <v>Marketing - MARKETING</v>
      </c>
    </row>
    <row r="111" spans="1:3" x14ac:dyDescent="0.2">
      <c r="A111" t="s">
        <v>442</v>
      </c>
      <c r="B111" t="s">
        <v>443</v>
      </c>
      <c r="C111" t="str">
        <f t="shared" si="3"/>
        <v>Masterclass - MASTERCLASS</v>
      </c>
    </row>
    <row r="112" spans="1:3" x14ac:dyDescent="0.2">
      <c r="A112" t="s">
        <v>444</v>
      </c>
      <c r="B112" t="s">
        <v>205</v>
      </c>
      <c r="C112" t="str">
        <f t="shared" si="3"/>
        <v>Media - MEDIA</v>
      </c>
    </row>
    <row r="113" spans="1:3" x14ac:dyDescent="0.2">
      <c r="A113" t="s">
        <v>445</v>
      </c>
      <c r="B113" t="s">
        <v>446</v>
      </c>
      <c r="C113" t="str">
        <f t="shared" si="3"/>
        <v>Medical - MEDICAL</v>
      </c>
    </row>
    <row r="114" spans="1:3" x14ac:dyDescent="0.2">
      <c r="A114" t="s">
        <v>661</v>
      </c>
      <c r="B114" t="s">
        <v>662</v>
      </c>
      <c r="C114" t="str">
        <f t="shared" si="3"/>
        <v>Merchandise - MERCHANDISE</v>
      </c>
    </row>
    <row r="115" spans="1:3" x14ac:dyDescent="0.2">
      <c r="A115" t="s">
        <v>447</v>
      </c>
      <c r="B115" t="s">
        <v>448</v>
      </c>
      <c r="C115" t="str">
        <f t="shared" si="3"/>
        <v>Micro - MICRO</v>
      </c>
    </row>
    <row r="116" spans="1:3" x14ac:dyDescent="0.2">
      <c r="A116" t="s">
        <v>674</v>
      </c>
      <c r="B116" t="s">
        <v>680</v>
      </c>
      <c r="C116" t="str">
        <f t="shared" si="3"/>
        <v>Medical Research Council - MRC</v>
      </c>
    </row>
    <row r="117" spans="1:3" x14ac:dyDescent="0.2">
      <c r="A117" t="s">
        <v>449</v>
      </c>
      <c r="B117" t="s">
        <v>450</v>
      </c>
      <c r="C117" t="str">
        <f t="shared" si="3"/>
        <v>Music - MUSIC</v>
      </c>
    </row>
    <row r="118" spans="1:3" x14ac:dyDescent="0.2">
      <c r="A118" t="s">
        <v>675</v>
      </c>
      <c r="B118" t="s">
        <v>681</v>
      </c>
      <c r="C118" t="str">
        <f t="shared" si="3"/>
        <v>Natural Environment Research Council - NERC</v>
      </c>
    </row>
    <row r="119" spans="1:3" x14ac:dyDescent="0.2">
      <c r="A119" t="s">
        <v>451</v>
      </c>
      <c r="B119" t="s">
        <v>452</v>
      </c>
      <c r="C119" t="str">
        <f t="shared" si="3"/>
        <v>Network - NETWORK</v>
      </c>
    </row>
    <row r="120" spans="1:3" x14ac:dyDescent="0.2">
      <c r="A120" t="s">
        <v>453</v>
      </c>
      <c r="B120" t="s">
        <v>454</v>
      </c>
      <c r="C120" t="str">
        <f t="shared" si="3"/>
        <v>Noise - NOISE</v>
      </c>
    </row>
    <row r="121" spans="1:3" x14ac:dyDescent="0.2">
      <c r="A121" t="s">
        <v>229</v>
      </c>
      <c r="B121" t="s">
        <v>230</v>
      </c>
      <c r="C121" t="str">
        <f t="shared" si="3"/>
        <v>Not Needed - NONE</v>
      </c>
    </row>
    <row r="122" spans="1:3" x14ac:dyDescent="0.2">
      <c r="A122" t="s">
        <v>455</v>
      </c>
      <c r="B122" t="s">
        <v>456</v>
      </c>
      <c r="C122" t="str">
        <f t="shared" si="3"/>
        <v>Overseas - OVERSEAS</v>
      </c>
    </row>
    <row r="123" spans="1:3" x14ac:dyDescent="0.2">
      <c r="A123" t="s">
        <v>457</v>
      </c>
      <c r="B123" t="s">
        <v>458</v>
      </c>
      <c r="C123" t="str">
        <f t="shared" si="3"/>
        <v>Partnership - PARTNERSHIP</v>
      </c>
    </row>
    <row r="124" spans="1:3" x14ac:dyDescent="0.2">
      <c r="A124" t="s">
        <v>459</v>
      </c>
      <c r="B124" t="s">
        <v>460</v>
      </c>
      <c r="C124" t="str">
        <f t="shared" si="3"/>
        <v>Passenger - PASSENGER</v>
      </c>
    </row>
    <row r="125" spans="1:3" x14ac:dyDescent="0.2">
      <c r="A125" t="s">
        <v>461</v>
      </c>
      <c r="B125" t="s">
        <v>462</v>
      </c>
      <c r="C125" t="str">
        <f t="shared" si="3"/>
        <v>Pedestrians - PEDESTRIANS</v>
      </c>
    </row>
    <row r="126" spans="1:3" x14ac:dyDescent="0.2">
      <c r="A126" t="s">
        <v>463</v>
      </c>
      <c r="B126" t="s">
        <v>464</v>
      </c>
      <c r="C126" t="str">
        <f t="shared" si="3"/>
        <v>Photography - PHOTOGRAPHY</v>
      </c>
    </row>
    <row r="127" spans="1:3" x14ac:dyDescent="0.2">
      <c r="A127" t="s">
        <v>465</v>
      </c>
      <c r="B127" t="s">
        <v>466</v>
      </c>
      <c r="C127" t="str">
        <f t="shared" ref="C127:C157" si="4">CONCATENATE(A127," - ",B127)</f>
        <v>Placement - PLACEMENT</v>
      </c>
    </row>
    <row r="128" spans="1:3" x14ac:dyDescent="0.2">
      <c r="A128" t="s">
        <v>467</v>
      </c>
      <c r="B128" t="s">
        <v>468</v>
      </c>
      <c r="C128" t="str">
        <f t="shared" si="4"/>
        <v>Plastics - PLASTICS</v>
      </c>
    </row>
    <row r="129" spans="1:3" x14ac:dyDescent="0.2">
      <c r="A129" t="s">
        <v>469</v>
      </c>
      <c r="B129" t="s">
        <v>470</v>
      </c>
      <c r="C129" t="str">
        <f t="shared" si="4"/>
        <v>Policy - POLICY</v>
      </c>
    </row>
    <row r="130" spans="1:3" x14ac:dyDescent="0.2">
      <c r="A130" t="s">
        <v>684</v>
      </c>
      <c r="B130" t="s">
        <v>683</v>
      </c>
      <c r="C130" t="str">
        <f t="shared" si="4"/>
        <v>Particle Physics &amp; Astronomy Research Council - PPARC</v>
      </c>
    </row>
    <row r="131" spans="1:3" x14ac:dyDescent="0.2">
      <c r="A131" t="s">
        <v>471</v>
      </c>
      <c r="B131" t="s">
        <v>472</v>
      </c>
      <c r="C131" t="str">
        <f t="shared" si="4"/>
        <v>Press - PRESS</v>
      </c>
    </row>
    <row r="132" spans="1:3" x14ac:dyDescent="0.2">
      <c r="A132" t="s">
        <v>473</v>
      </c>
      <c r="B132" t="s">
        <v>474</v>
      </c>
      <c r="C132" t="str">
        <f t="shared" si="4"/>
        <v>Primary - PRIMARY</v>
      </c>
    </row>
    <row r="133" spans="1:3" x14ac:dyDescent="0.2">
      <c r="A133" t="s">
        <v>475</v>
      </c>
      <c r="B133" t="s">
        <v>476</v>
      </c>
      <c r="C133" t="str">
        <f t="shared" si="4"/>
        <v>Printing - PRINTING</v>
      </c>
    </row>
    <row r="134" spans="1:3" x14ac:dyDescent="0.2">
      <c r="A134" t="s">
        <v>477</v>
      </c>
      <c r="B134" t="s">
        <v>478</v>
      </c>
      <c r="C134" t="str">
        <f t="shared" si="4"/>
        <v>Production - PRODUCTION</v>
      </c>
    </row>
    <row r="135" spans="1:3" x14ac:dyDescent="0.2">
      <c r="A135" t="s">
        <v>479</v>
      </c>
      <c r="B135" t="s">
        <v>480</v>
      </c>
      <c r="C135" t="str">
        <f t="shared" si="4"/>
        <v>Programme Or Course - PROGRAMME</v>
      </c>
    </row>
    <row r="136" spans="1:3" x14ac:dyDescent="0.2">
      <c r="A136" t="s">
        <v>481</v>
      </c>
      <c r="B136" t="s">
        <v>482</v>
      </c>
      <c r="C136" t="str">
        <f t="shared" si="4"/>
        <v>Programming - PROGRAMMING</v>
      </c>
    </row>
    <row r="137" spans="1:3" x14ac:dyDescent="0.2">
      <c r="A137" t="s">
        <v>483</v>
      </c>
      <c r="B137" t="s">
        <v>484</v>
      </c>
      <c r="C137" t="str">
        <f t="shared" si="4"/>
        <v>Protection - PROTECTION</v>
      </c>
    </row>
    <row r="138" spans="1:3" x14ac:dyDescent="0.2">
      <c r="A138" t="s">
        <v>485</v>
      </c>
      <c r="B138" t="s">
        <v>486</v>
      </c>
      <c r="C138" t="str">
        <f t="shared" si="4"/>
        <v>Psychology - PSYCHOLOGY</v>
      </c>
    </row>
    <row r="139" spans="1:3" x14ac:dyDescent="0.2">
      <c r="A139" t="s">
        <v>489</v>
      </c>
      <c r="B139" t="s">
        <v>490</v>
      </c>
      <c r="C139" t="str">
        <f t="shared" si="4"/>
        <v>Public Transport - PUBLIC</v>
      </c>
    </row>
    <row r="140" spans="1:3" x14ac:dyDescent="0.2">
      <c r="A140" t="s">
        <v>487</v>
      </c>
      <c r="B140" t="s">
        <v>488</v>
      </c>
      <c r="C140" t="str">
        <f t="shared" si="4"/>
        <v>Public Services - PUBLIC_SERV</v>
      </c>
    </row>
    <row r="141" spans="1:3" x14ac:dyDescent="0.2">
      <c r="A141" t="s">
        <v>491</v>
      </c>
      <c r="B141" t="s">
        <v>492</v>
      </c>
      <c r="C141" t="str">
        <f t="shared" si="4"/>
        <v>Publication - PUBLICATION</v>
      </c>
    </row>
    <row r="142" spans="1:3" x14ac:dyDescent="0.2">
      <c r="A142" t="s">
        <v>493</v>
      </c>
      <c r="B142" t="s">
        <v>494</v>
      </c>
      <c r="C142" t="str">
        <f t="shared" si="4"/>
        <v>Publishing/Printing - PUBLISH_PRIN</v>
      </c>
    </row>
    <row r="143" spans="1:3" x14ac:dyDescent="0.2">
      <c r="A143" t="s">
        <v>497</v>
      </c>
      <c r="B143" t="s">
        <v>498</v>
      </c>
      <c r="C143" t="str">
        <f t="shared" si="4"/>
        <v>Questionnaire - QU_AIRE</v>
      </c>
    </row>
    <row r="144" spans="1:3" x14ac:dyDescent="0.2">
      <c r="A144" t="s">
        <v>495</v>
      </c>
      <c r="B144" t="s">
        <v>496</v>
      </c>
      <c r="C144" t="str">
        <f t="shared" si="4"/>
        <v>Quality - QUALITY</v>
      </c>
    </row>
    <row r="145" spans="1:3" x14ac:dyDescent="0.2">
      <c r="A145" t="s">
        <v>499</v>
      </c>
      <c r="B145" t="s">
        <v>500</v>
      </c>
      <c r="C145" t="str">
        <f t="shared" si="4"/>
        <v>Rail - RAIL</v>
      </c>
    </row>
    <row r="146" spans="1:3" x14ac:dyDescent="0.2">
      <c r="A146" t="s">
        <v>501</v>
      </c>
      <c r="B146" t="s">
        <v>502</v>
      </c>
      <c r="C146" t="str">
        <f t="shared" si="4"/>
        <v>Regeneration - REGENERATION</v>
      </c>
    </row>
    <row r="147" spans="1:3" x14ac:dyDescent="0.2">
      <c r="A147" t="s">
        <v>503</v>
      </c>
      <c r="B147" t="s">
        <v>504</v>
      </c>
      <c r="C147" t="str">
        <f t="shared" si="4"/>
        <v>Renewables - RENEWABLES</v>
      </c>
    </row>
    <row r="148" spans="1:3" x14ac:dyDescent="0.2">
      <c r="A148" t="s">
        <v>505</v>
      </c>
      <c r="B148" t="s">
        <v>506</v>
      </c>
      <c r="C148" t="str">
        <f t="shared" si="4"/>
        <v>Road - ROAD</v>
      </c>
    </row>
    <row r="149" spans="1:3" x14ac:dyDescent="0.2">
      <c r="A149" t="s">
        <v>507</v>
      </c>
      <c r="B149" t="s">
        <v>508</v>
      </c>
      <c r="C149" t="str">
        <f t="shared" si="4"/>
        <v>Rural - RURAL</v>
      </c>
    </row>
    <row r="150" spans="1:3" x14ac:dyDescent="0.2">
      <c r="A150" t="s">
        <v>509</v>
      </c>
      <c r="B150" t="s">
        <v>510</v>
      </c>
      <c r="C150" t="str">
        <f t="shared" si="4"/>
        <v>Safety - SAFETY</v>
      </c>
    </row>
    <row r="151" spans="1:3" x14ac:dyDescent="0.2">
      <c r="A151" t="s">
        <v>511</v>
      </c>
      <c r="B151" t="s">
        <v>512</v>
      </c>
      <c r="C151" t="str">
        <f t="shared" si="4"/>
        <v>Scottish - SCOTTISH</v>
      </c>
    </row>
    <row r="152" spans="1:3" x14ac:dyDescent="0.2">
      <c r="A152" t="s">
        <v>515</v>
      </c>
      <c r="B152" t="s">
        <v>516</v>
      </c>
      <c r="C152" t="str">
        <f t="shared" si="4"/>
        <v>Sensors - SENSORS</v>
      </c>
    </row>
    <row r="153" spans="1:3" x14ac:dyDescent="0.2">
      <c r="A153" t="s">
        <v>517</v>
      </c>
      <c r="B153" t="s">
        <v>518</v>
      </c>
      <c r="C153" t="str">
        <f t="shared" si="4"/>
        <v>Simulation - SIMULATION</v>
      </c>
    </row>
    <row r="154" spans="1:3" x14ac:dyDescent="0.2">
      <c r="A154" t="s">
        <v>519</v>
      </c>
      <c r="B154" t="s">
        <v>520</v>
      </c>
      <c r="C154" t="str">
        <f t="shared" si="4"/>
        <v>Skills - SKILLS</v>
      </c>
    </row>
    <row r="155" spans="1:3" x14ac:dyDescent="0.2">
      <c r="A155" t="s">
        <v>521</v>
      </c>
      <c r="B155" t="s">
        <v>522</v>
      </c>
      <c r="C155" t="str">
        <f t="shared" si="4"/>
        <v>Social Deprivation - SOC_DEPRIV</v>
      </c>
    </row>
    <row r="156" spans="1:3" x14ac:dyDescent="0.2">
      <c r="A156" t="s">
        <v>523</v>
      </c>
      <c r="B156" t="s">
        <v>524</v>
      </c>
      <c r="C156" t="str">
        <f t="shared" si="4"/>
        <v>Social Inclusion - SOC_INC</v>
      </c>
    </row>
    <row r="157" spans="1:3" x14ac:dyDescent="0.2">
      <c r="A157" t="s">
        <v>525</v>
      </c>
      <c r="B157" t="s">
        <v>526</v>
      </c>
      <c r="C157" t="str">
        <f t="shared" si="4"/>
        <v>Social Issues - SOC_ISSUES</v>
      </c>
    </row>
    <row r="158" spans="1:3" x14ac:dyDescent="0.2">
      <c r="A158" t="s">
        <v>527</v>
      </c>
      <c r="B158" t="s">
        <v>528</v>
      </c>
      <c r="C158" t="str">
        <f t="shared" ref="C158:C185" si="5">CONCATENATE(A158," - ",B158)</f>
        <v>SOCRATES Programme - SOCRATES</v>
      </c>
    </row>
    <row r="159" spans="1:3" x14ac:dyDescent="0.2">
      <c r="A159" t="s">
        <v>529</v>
      </c>
      <c r="B159" t="s">
        <v>213</v>
      </c>
      <c r="C159" t="str">
        <f t="shared" si="5"/>
        <v>Software - SOFTWARE</v>
      </c>
    </row>
    <row r="160" spans="1:3" x14ac:dyDescent="0.2">
      <c r="A160" t="s">
        <v>530</v>
      </c>
      <c r="B160" t="s">
        <v>531</v>
      </c>
      <c r="C160" t="str">
        <f t="shared" si="5"/>
        <v>Speckled  Computing - SPECK_COMPUT</v>
      </c>
    </row>
    <row r="161" spans="1:3" x14ac:dyDescent="0.2">
      <c r="A161" t="s">
        <v>532</v>
      </c>
      <c r="B161" t="s">
        <v>533</v>
      </c>
      <c r="C161" t="str">
        <f t="shared" si="5"/>
        <v>Speed - SPEED</v>
      </c>
    </row>
    <row r="162" spans="1:3" x14ac:dyDescent="0.2">
      <c r="A162" t="s">
        <v>534</v>
      </c>
      <c r="B162" t="s">
        <v>535</v>
      </c>
      <c r="C162" t="str">
        <f t="shared" si="5"/>
        <v>Spin-Out - SPIN_OUT</v>
      </c>
    </row>
    <row r="163" spans="1:3" x14ac:dyDescent="0.2">
      <c r="A163" t="s">
        <v>536</v>
      </c>
      <c r="B163" t="s">
        <v>537</v>
      </c>
      <c r="C163" t="str">
        <f t="shared" si="5"/>
        <v>Sport - SPORT</v>
      </c>
    </row>
    <row r="164" spans="1:3" x14ac:dyDescent="0.2">
      <c r="A164" t="s">
        <v>538</v>
      </c>
      <c r="B164" t="s">
        <v>539</v>
      </c>
      <c r="C164" t="str">
        <f t="shared" si="5"/>
        <v>Statistics - STATISTICS</v>
      </c>
    </row>
    <row r="165" spans="1:3" x14ac:dyDescent="0.2">
      <c r="A165" t="s">
        <v>540</v>
      </c>
      <c r="B165" t="s">
        <v>541</v>
      </c>
      <c r="C165" t="str">
        <f t="shared" si="5"/>
        <v>Structural Guidance - STRUC_GUIDE</v>
      </c>
    </row>
    <row r="166" spans="1:3" x14ac:dyDescent="0.2">
      <c r="A166" t="s">
        <v>542</v>
      </c>
      <c r="B166" t="s">
        <v>543</v>
      </c>
      <c r="C166" t="str">
        <f t="shared" si="5"/>
        <v>Student - STUDENT</v>
      </c>
    </row>
    <row r="167" spans="1:3" x14ac:dyDescent="0.2">
      <c r="A167" t="s">
        <v>544</v>
      </c>
      <c r="B167" t="s">
        <v>545</v>
      </c>
      <c r="C167" t="str">
        <f t="shared" si="5"/>
        <v>Studentship - STUDENTSHIP</v>
      </c>
    </row>
    <row r="168" spans="1:3" x14ac:dyDescent="0.2">
      <c r="A168" t="s">
        <v>546</v>
      </c>
      <c r="B168" t="s">
        <v>547</v>
      </c>
      <c r="C168" t="str">
        <f t="shared" si="5"/>
        <v>Tax - TAX</v>
      </c>
    </row>
    <row r="169" spans="1:3" x14ac:dyDescent="0.2">
      <c r="A169" t="s">
        <v>548</v>
      </c>
      <c r="B169" t="s">
        <v>549</v>
      </c>
      <c r="C169" t="str">
        <f t="shared" si="5"/>
        <v>Taxis - TAXIS</v>
      </c>
    </row>
    <row r="170" spans="1:3" x14ac:dyDescent="0.2">
      <c r="A170" t="s">
        <v>550</v>
      </c>
      <c r="B170" t="s">
        <v>551</v>
      </c>
      <c r="C170" t="str">
        <f t="shared" si="5"/>
        <v>Teaching - TEACHING</v>
      </c>
    </row>
    <row r="171" spans="1:3" x14ac:dyDescent="0.2">
      <c r="A171" t="s">
        <v>552</v>
      </c>
      <c r="B171" t="s">
        <v>553</v>
      </c>
      <c r="C171" t="str">
        <f t="shared" si="5"/>
        <v>Technology - TECHNOLOGY</v>
      </c>
    </row>
    <row r="172" spans="1:3" x14ac:dyDescent="0.2">
      <c r="A172" t="s">
        <v>554</v>
      </c>
      <c r="B172" t="s">
        <v>555</v>
      </c>
      <c r="C172" t="str">
        <f t="shared" si="5"/>
        <v>Telecoms - TELECOMS</v>
      </c>
    </row>
    <row r="173" spans="1:3" x14ac:dyDescent="0.2">
      <c r="A173" t="s">
        <v>556</v>
      </c>
      <c r="B173" t="s">
        <v>557</v>
      </c>
      <c r="C173" t="str">
        <f t="shared" si="5"/>
        <v>Testing - TESTING</v>
      </c>
    </row>
    <row r="174" spans="1:3" x14ac:dyDescent="0.2">
      <c r="A174" t="s">
        <v>558</v>
      </c>
      <c r="B174" t="s">
        <v>559</v>
      </c>
      <c r="C174" t="str">
        <f t="shared" si="5"/>
        <v>Therapy - THERAPY</v>
      </c>
    </row>
    <row r="175" spans="1:3" x14ac:dyDescent="0.2">
      <c r="A175" t="s">
        <v>560</v>
      </c>
      <c r="B175" t="s">
        <v>561</v>
      </c>
      <c r="C175" t="str">
        <f t="shared" si="5"/>
        <v>Timber - TIMBER</v>
      </c>
    </row>
    <row r="176" spans="1:3" x14ac:dyDescent="0.2">
      <c r="A176" t="s">
        <v>562</v>
      </c>
      <c r="B176" t="s">
        <v>563</v>
      </c>
      <c r="C176" t="str">
        <f t="shared" si="5"/>
        <v>Toxicology - TOXICOLOGY</v>
      </c>
    </row>
    <row r="177" spans="1:3" x14ac:dyDescent="0.2">
      <c r="A177" t="s">
        <v>564</v>
      </c>
      <c r="B177" t="s">
        <v>565</v>
      </c>
      <c r="C177" t="str">
        <f t="shared" si="5"/>
        <v>Training - TRAINING</v>
      </c>
    </row>
    <row r="178" spans="1:3" x14ac:dyDescent="0.2">
      <c r="A178" t="s">
        <v>567</v>
      </c>
      <c r="B178" t="s">
        <v>568</v>
      </c>
      <c r="C178" t="str">
        <f t="shared" si="5"/>
        <v>Transport Models - TRANS_MODELS</v>
      </c>
    </row>
    <row r="179" spans="1:3" x14ac:dyDescent="0.2">
      <c r="A179" t="s">
        <v>566</v>
      </c>
      <c r="B179" t="s">
        <v>189</v>
      </c>
      <c r="C179" t="str">
        <f t="shared" si="5"/>
        <v>Transport - TRANSPORT</v>
      </c>
    </row>
    <row r="180" spans="1:3" x14ac:dyDescent="0.2">
      <c r="A180" t="s">
        <v>569</v>
      </c>
      <c r="B180" t="s">
        <v>570</v>
      </c>
      <c r="C180" t="str">
        <f t="shared" si="5"/>
        <v>Travel - TRAVEL</v>
      </c>
    </row>
    <row r="181" spans="1:3" x14ac:dyDescent="0.2">
      <c r="A181" t="s">
        <v>571</v>
      </c>
      <c r="B181" t="s">
        <v>572</v>
      </c>
      <c r="C181" t="str">
        <f t="shared" si="5"/>
        <v>Validation - VALIDATION</v>
      </c>
    </row>
    <row r="182" spans="1:3" x14ac:dyDescent="0.2">
      <c r="A182" t="s">
        <v>573</v>
      </c>
      <c r="B182" t="s">
        <v>574</v>
      </c>
      <c r="C182" t="str">
        <f t="shared" si="5"/>
        <v>Vibration - VIBRATION</v>
      </c>
    </row>
    <row r="183" spans="1:3" x14ac:dyDescent="0.2">
      <c r="A183" t="s">
        <v>577</v>
      </c>
      <c r="B183" t="s">
        <v>578</v>
      </c>
      <c r="C183" t="str">
        <f t="shared" si="5"/>
        <v>Workshop - WORKSHOP</v>
      </c>
    </row>
    <row r="184" spans="1:3" x14ac:dyDescent="0.2">
      <c r="A184" t="s">
        <v>575</v>
      </c>
      <c r="B184" t="s">
        <v>576</v>
      </c>
      <c r="C184" t="str">
        <f t="shared" si="5"/>
        <v>Work Life Balance - WRK_LIFE_BAL</v>
      </c>
    </row>
    <row r="185" spans="1:3" x14ac:dyDescent="0.2">
      <c r="A185" t="s">
        <v>581</v>
      </c>
      <c r="B185" t="s">
        <v>582</v>
      </c>
      <c r="C185" t="str">
        <f t="shared" si="5"/>
        <v>Young - YOUNG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9"/>
  <sheetViews>
    <sheetView workbookViewId="0">
      <selection activeCell="B8" sqref="B8:C8"/>
    </sheetView>
  </sheetViews>
  <sheetFormatPr defaultRowHeight="12.75" x14ac:dyDescent="0.2"/>
  <cols>
    <col min="1" max="1" width="19.28515625" bestFit="1" customWidth="1"/>
    <col min="3" max="3" width="23.42578125" bestFit="1" customWidth="1"/>
  </cols>
  <sheetData>
    <row r="1" spans="1:4" x14ac:dyDescent="0.2">
      <c r="A1" t="s">
        <v>583</v>
      </c>
      <c r="B1" t="s">
        <v>584</v>
      </c>
      <c r="C1" t="str">
        <f t="shared" ref="C1:C19" si="0">CONCATENATE(A1," - ",B1)</f>
        <v>0 - 4,999 - 2A</v>
      </c>
      <c r="D1">
        <v>20</v>
      </c>
    </row>
    <row r="2" spans="1:4" x14ac:dyDescent="0.2">
      <c r="A2" t="s">
        <v>585</v>
      </c>
      <c r="B2" t="s">
        <v>586</v>
      </c>
      <c r="C2" t="str">
        <f t="shared" si="0"/>
        <v>5,000 - 9,999 - 2B</v>
      </c>
    </row>
    <row r="3" spans="1:4" x14ac:dyDescent="0.2">
      <c r="A3" t="s">
        <v>587</v>
      </c>
      <c r="B3" t="s">
        <v>588</v>
      </c>
      <c r="C3" t="str">
        <f t="shared" si="0"/>
        <v>10,000 - 14,999 - 2C</v>
      </c>
    </row>
    <row r="4" spans="1:4" x14ac:dyDescent="0.2">
      <c r="A4" t="s">
        <v>589</v>
      </c>
      <c r="B4" t="s">
        <v>590</v>
      </c>
      <c r="C4" t="str">
        <f t="shared" si="0"/>
        <v>15,000 - 19,999 - 2D</v>
      </c>
    </row>
    <row r="5" spans="1:4" x14ac:dyDescent="0.2">
      <c r="A5" t="s">
        <v>591</v>
      </c>
      <c r="B5" t="s">
        <v>592</v>
      </c>
      <c r="C5" t="str">
        <f t="shared" si="0"/>
        <v>20,000 - 24,999 - 2E</v>
      </c>
    </row>
    <row r="6" spans="1:4" x14ac:dyDescent="0.2">
      <c r="A6" t="s">
        <v>593</v>
      </c>
      <c r="B6" t="s">
        <v>594</v>
      </c>
      <c r="C6" t="str">
        <f t="shared" si="0"/>
        <v>25,000 - 49,999 - 2F</v>
      </c>
    </row>
    <row r="7" spans="1:4" x14ac:dyDescent="0.2">
      <c r="A7" t="s">
        <v>595</v>
      </c>
      <c r="B7" t="s">
        <v>596</v>
      </c>
      <c r="C7" t="str">
        <f t="shared" si="0"/>
        <v>50,000 - 99,999 - 2G</v>
      </c>
    </row>
    <row r="8" spans="1:4" x14ac:dyDescent="0.2">
      <c r="A8" t="s">
        <v>597</v>
      </c>
      <c r="B8" t="s">
        <v>598</v>
      </c>
      <c r="C8" t="str">
        <f t="shared" si="0"/>
        <v>100,000 - 249,999 - 2H</v>
      </c>
    </row>
    <row r="9" spans="1:4" x14ac:dyDescent="0.2">
      <c r="A9" t="s">
        <v>599</v>
      </c>
      <c r="B9" t="s">
        <v>600</v>
      </c>
      <c r="C9" t="str">
        <f t="shared" si="0"/>
        <v>250,000 - 299,999 - 2J</v>
      </c>
    </row>
    <row r="10" spans="1:4" x14ac:dyDescent="0.2">
      <c r="A10" t="s">
        <v>601</v>
      </c>
      <c r="B10" t="s">
        <v>602</v>
      </c>
      <c r="C10" t="str">
        <f t="shared" si="0"/>
        <v>300,000 - 399,999 - 2K</v>
      </c>
    </row>
    <row r="11" spans="1:4" x14ac:dyDescent="0.2">
      <c r="A11" t="s">
        <v>603</v>
      </c>
      <c r="B11" t="s">
        <v>604</v>
      </c>
      <c r="C11" t="str">
        <f t="shared" si="0"/>
        <v>400,000 - 499,999 - 2L</v>
      </c>
    </row>
    <row r="12" spans="1:4" x14ac:dyDescent="0.2">
      <c r="A12" t="s">
        <v>605</v>
      </c>
      <c r="B12" t="s">
        <v>606</v>
      </c>
      <c r="C12" t="str">
        <f t="shared" si="0"/>
        <v>500,000 - 599,999 - 2M</v>
      </c>
    </row>
    <row r="13" spans="1:4" x14ac:dyDescent="0.2">
      <c r="A13" t="s">
        <v>607</v>
      </c>
      <c r="B13" t="s">
        <v>608</v>
      </c>
      <c r="C13" t="str">
        <f t="shared" si="0"/>
        <v>600,000 - 699,999 - 2N</v>
      </c>
    </row>
    <row r="14" spans="1:4" x14ac:dyDescent="0.2">
      <c r="A14" t="s">
        <v>609</v>
      </c>
      <c r="B14" t="s">
        <v>610</v>
      </c>
      <c r="C14" t="str">
        <f t="shared" si="0"/>
        <v>700,000 - 799,999 - 2P</v>
      </c>
    </row>
    <row r="15" spans="1:4" x14ac:dyDescent="0.2">
      <c r="A15" t="s">
        <v>611</v>
      </c>
      <c r="B15" t="s">
        <v>612</v>
      </c>
      <c r="C15" t="str">
        <f t="shared" si="0"/>
        <v>800,000 - 899,999 - 2Q</v>
      </c>
    </row>
    <row r="16" spans="1:4" x14ac:dyDescent="0.2">
      <c r="A16" t="s">
        <v>613</v>
      </c>
      <c r="B16" t="s">
        <v>614</v>
      </c>
      <c r="C16" t="str">
        <f t="shared" si="0"/>
        <v>900,000 - 999,999 - 2R</v>
      </c>
    </row>
    <row r="17" spans="1:3" x14ac:dyDescent="0.2">
      <c r="A17" t="s">
        <v>615</v>
      </c>
      <c r="B17" t="s">
        <v>616</v>
      </c>
      <c r="C17" t="str">
        <f t="shared" si="0"/>
        <v>1,000,000 - 2,499,999 - 2S</v>
      </c>
    </row>
    <row r="18" spans="1:3" x14ac:dyDescent="0.2">
      <c r="A18" t="s">
        <v>617</v>
      </c>
      <c r="B18" t="s">
        <v>618</v>
      </c>
      <c r="C18" t="str">
        <f t="shared" si="0"/>
        <v>&gt;2,500,000 - 2T</v>
      </c>
    </row>
    <row r="19" spans="1:3" x14ac:dyDescent="0.2">
      <c r="A19" t="s">
        <v>619</v>
      </c>
      <c r="B19" t="s">
        <v>230</v>
      </c>
      <c r="C19" t="str">
        <f t="shared" si="0"/>
        <v>NOT NEEDED - NONE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2"/>
  <sheetViews>
    <sheetView workbookViewId="0">
      <selection activeCell="B18" sqref="B18"/>
    </sheetView>
  </sheetViews>
  <sheetFormatPr defaultRowHeight="12.75" x14ac:dyDescent="0.2"/>
  <cols>
    <col min="1" max="1" width="19.28515625" bestFit="1" customWidth="1"/>
    <col min="3" max="3" width="23.42578125" bestFit="1" customWidth="1"/>
  </cols>
  <sheetData>
    <row r="1" spans="1:2" x14ac:dyDescent="0.2">
      <c r="A1" t="s">
        <v>74</v>
      </c>
      <c r="B1">
        <v>3</v>
      </c>
    </row>
    <row r="2" spans="1:2" x14ac:dyDescent="0.2">
      <c r="A2" t="s">
        <v>70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8" sqref="B18"/>
    </sheetView>
  </sheetViews>
  <sheetFormatPr defaultRowHeight="12.75" x14ac:dyDescent="0.2"/>
  <cols>
    <col min="1" max="1" width="19.28515625" bestFit="1" customWidth="1"/>
    <col min="3" max="3" width="23.42578125" bestFit="1" customWidth="1"/>
  </cols>
  <sheetData>
    <row r="1" spans="1:2" x14ac:dyDescent="0.2">
      <c r="A1" t="s">
        <v>74</v>
      </c>
      <c r="B1">
        <v>3</v>
      </c>
    </row>
    <row r="2" spans="1:2" x14ac:dyDescent="0.2">
      <c r="A2" t="s">
        <v>70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:D4"/>
  <sheetViews>
    <sheetView workbookViewId="0">
      <selection activeCell="D5" sqref="D5"/>
    </sheetView>
  </sheetViews>
  <sheetFormatPr defaultRowHeight="12.75" x14ac:dyDescent="0.2"/>
  <cols>
    <col min="1" max="1" width="25" customWidth="1"/>
    <col min="3" max="3" width="32.140625" bestFit="1" customWidth="1"/>
  </cols>
  <sheetData>
    <row r="1" spans="3:4" x14ac:dyDescent="0.2">
      <c r="C1" s="73" t="s">
        <v>719</v>
      </c>
      <c r="D1">
        <v>3</v>
      </c>
    </row>
    <row r="2" spans="3:4" x14ac:dyDescent="0.2">
      <c r="C2" s="73" t="s">
        <v>720</v>
      </c>
      <c r="D2">
        <v>3</v>
      </c>
    </row>
    <row r="3" spans="3:4" x14ac:dyDescent="0.2">
      <c r="D3">
        <v>3</v>
      </c>
    </row>
    <row r="4" spans="3:4" x14ac:dyDescent="0.2">
      <c r="D4">
        <v>3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"/>
  <sheetViews>
    <sheetView workbookViewId="0">
      <selection activeCell="C11" sqref="C11"/>
    </sheetView>
  </sheetViews>
  <sheetFormatPr defaultRowHeight="12.75" x14ac:dyDescent="0.2"/>
  <cols>
    <col min="1" max="1" width="15" bestFit="1" customWidth="1"/>
    <col min="2" max="2" width="2" bestFit="1" customWidth="1"/>
    <col min="3" max="3" width="17.85546875" bestFit="1" customWidth="1"/>
  </cols>
  <sheetData>
    <row r="1" spans="1:4" x14ac:dyDescent="0.2">
      <c r="A1" t="s">
        <v>620</v>
      </c>
      <c r="B1">
        <v>1</v>
      </c>
      <c r="C1" t="str">
        <f>CONCATENATE(A1," - ",B1)</f>
        <v>Napier University - 1</v>
      </c>
      <c r="D1">
        <v>3</v>
      </c>
    </row>
    <row r="2" spans="1:4" x14ac:dyDescent="0.2">
      <c r="A2" t="s">
        <v>621</v>
      </c>
      <c r="B2">
        <v>2</v>
      </c>
      <c r="C2" t="str">
        <f>CONCATENATE(A2," - ",B2)</f>
        <v>NUVL - 2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7"/>
  <sheetViews>
    <sheetView workbookViewId="0">
      <selection activeCell="E28" sqref="E28"/>
    </sheetView>
  </sheetViews>
  <sheetFormatPr defaultRowHeight="12.75" x14ac:dyDescent="0.2"/>
  <cols>
    <col min="1" max="1" width="26.28515625" bestFit="1" customWidth="1"/>
    <col min="3" max="3" width="35" bestFit="1" customWidth="1"/>
  </cols>
  <sheetData>
    <row r="1" spans="1:4" x14ac:dyDescent="0.2">
      <c r="A1" t="s">
        <v>622</v>
      </c>
      <c r="B1" t="s">
        <v>623</v>
      </c>
      <c r="C1" t="str">
        <f t="shared" ref="C1:C7" si="0">CONCATENATE(A1," - ",B1)</f>
        <v>Awaiting Full Internal Approval - AW_AP</v>
      </c>
      <c r="D1">
        <v>8</v>
      </c>
    </row>
    <row r="2" spans="1:4" x14ac:dyDescent="0.2">
      <c r="A2" t="s">
        <v>624</v>
      </c>
      <c r="B2" t="s">
        <v>625</v>
      </c>
      <c r="C2" t="str">
        <f t="shared" si="0"/>
        <v>Completed Project - CO</v>
      </c>
    </row>
    <row r="3" spans="1:4" x14ac:dyDescent="0.2">
      <c r="A3" t="s">
        <v>626</v>
      </c>
      <c r="B3" t="s">
        <v>69</v>
      </c>
      <c r="C3" t="str">
        <f t="shared" si="0"/>
        <v>Not Followed Up - NO</v>
      </c>
    </row>
    <row r="4" spans="1:4" x14ac:dyDescent="0.2">
      <c r="A4" t="s">
        <v>627</v>
      </c>
      <c r="B4" t="s">
        <v>628</v>
      </c>
      <c r="C4" t="str">
        <f t="shared" si="0"/>
        <v>Opportunity - OP</v>
      </c>
    </row>
    <row r="5" spans="1:4" x14ac:dyDescent="0.2">
      <c r="A5" t="s">
        <v>629</v>
      </c>
      <c r="B5" t="s">
        <v>62</v>
      </c>
      <c r="C5" t="str">
        <f t="shared" si="0"/>
        <v>Project - PJ</v>
      </c>
    </row>
    <row r="6" spans="1:4" x14ac:dyDescent="0.2">
      <c r="A6" t="s">
        <v>630</v>
      </c>
      <c r="B6" t="s">
        <v>631</v>
      </c>
      <c r="C6" t="str">
        <f t="shared" si="0"/>
        <v>Proposal - PP</v>
      </c>
    </row>
    <row r="7" spans="1:4" x14ac:dyDescent="0.2">
      <c r="A7" t="s">
        <v>632</v>
      </c>
      <c r="B7" t="s">
        <v>633</v>
      </c>
      <c r="C7" t="str">
        <f t="shared" si="0"/>
        <v>Unsuccessful Proposal - UN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7"/>
  <sheetViews>
    <sheetView workbookViewId="0">
      <selection activeCell="B10" sqref="B10"/>
    </sheetView>
  </sheetViews>
  <sheetFormatPr defaultRowHeight="12.75" x14ac:dyDescent="0.2"/>
  <cols>
    <col min="1" max="1" width="22" customWidth="1"/>
    <col min="2" max="2" width="20.42578125" customWidth="1"/>
  </cols>
  <sheetData>
    <row r="1" spans="1:3" x14ac:dyDescent="0.2">
      <c r="A1" t="s">
        <v>634</v>
      </c>
      <c r="B1" t="s">
        <v>635</v>
      </c>
      <c r="C1">
        <v>8</v>
      </c>
    </row>
    <row r="2" spans="1:3" x14ac:dyDescent="0.2">
      <c r="A2" t="s">
        <v>636</v>
      </c>
      <c r="B2" t="s">
        <v>637</v>
      </c>
    </row>
    <row r="3" spans="1:3" x14ac:dyDescent="0.2">
      <c r="A3" t="s">
        <v>230</v>
      </c>
      <c r="B3" t="s">
        <v>229</v>
      </c>
    </row>
    <row r="4" spans="1:3" x14ac:dyDescent="0.2">
      <c r="A4" t="s">
        <v>638</v>
      </c>
      <c r="B4" t="s">
        <v>639</v>
      </c>
    </row>
    <row r="5" spans="1:3" x14ac:dyDescent="0.2">
      <c r="A5" t="s">
        <v>640</v>
      </c>
      <c r="B5" t="s">
        <v>641</v>
      </c>
    </row>
    <row r="6" spans="1:3" x14ac:dyDescent="0.2">
      <c r="A6" t="s">
        <v>642</v>
      </c>
      <c r="B6" t="s">
        <v>643</v>
      </c>
    </row>
    <row r="7" spans="1:3" x14ac:dyDescent="0.2">
      <c r="A7" t="s">
        <v>644</v>
      </c>
      <c r="B7" t="s">
        <v>645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4"/>
  <sheetViews>
    <sheetView workbookViewId="0">
      <selection activeCell="C21" sqref="C21"/>
    </sheetView>
  </sheetViews>
  <sheetFormatPr defaultRowHeight="12.75" x14ac:dyDescent="0.2"/>
  <cols>
    <col min="1" max="1" width="22" customWidth="1"/>
    <col min="2" max="2" width="20.42578125" customWidth="1"/>
  </cols>
  <sheetData>
    <row r="1" spans="1:2" x14ac:dyDescent="0.2">
      <c r="A1" t="s">
        <v>646</v>
      </c>
      <c r="B1">
        <v>5</v>
      </c>
    </row>
    <row r="2" spans="1:2" x14ac:dyDescent="0.2">
      <c r="A2" t="s">
        <v>647</v>
      </c>
    </row>
    <row r="3" spans="1:2" x14ac:dyDescent="0.2">
      <c r="A3" t="s">
        <v>648</v>
      </c>
    </row>
    <row r="4" spans="1:2" x14ac:dyDescent="0.2">
      <c r="A4" t="s">
        <v>649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15"/>
  <sheetViews>
    <sheetView workbookViewId="0">
      <selection activeCell="B8" sqref="B8:C8"/>
    </sheetView>
  </sheetViews>
  <sheetFormatPr defaultRowHeight="12.75" x14ac:dyDescent="0.2"/>
  <cols>
    <col min="1" max="1" width="39.7109375" bestFit="1" customWidth="1"/>
    <col min="2" max="2" width="20.42578125" customWidth="1"/>
  </cols>
  <sheetData>
    <row r="1" spans="1:2" x14ac:dyDescent="0.2">
      <c r="A1" t="s">
        <v>689</v>
      </c>
      <c r="B1">
        <v>16</v>
      </c>
    </row>
    <row r="2" spans="1:2" x14ac:dyDescent="0.2">
      <c r="A2" t="s">
        <v>690</v>
      </c>
    </row>
    <row r="3" spans="1:2" x14ac:dyDescent="0.2">
      <c r="A3" t="s">
        <v>691</v>
      </c>
    </row>
    <row r="4" spans="1:2" x14ac:dyDescent="0.2">
      <c r="A4" t="s">
        <v>12</v>
      </c>
    </row>
    <row r="5" spans="1:2" x14ac:dyDescent="0.2">
      <c r="A5" t="s">
        <v>692</v>
      </c>
    </row>
    <row r="6" spans="1:2" x14ac:dyDescent="0.2">
      <c r="A6" t="s">
        <v>693</v>
      </c>
    </row>
    <row r="7" spans="1:2" x14ac:dyDescent="0.2">
      <c r="A7" t="s">
        <v>694</v>
      </c>
    </row>
    <row r="8" spans="1:2" x14ac:dyDescent="0.2">
      <c r="A8" t="s">
        <v>695</v>
      </c>
    </row>
    <row r="9" spans="1:2" x14ac:dyDescent="0.2">
      <c r="A9" t="s">
        <v>696</v>
      </c>
    </row>
    <row r="10" spans="1:2" x14ac:dyDescent="0.2">
      <c r="A10" t="s">
        <v>697</v>
      </c>
    </row>
    <row r="11" spans="1:2" x14ac:dyDescent="0.2">
      <c r="A11" t="s">
        <v>698</v>
      </c>
    </row>
    <row r="12" spans="1:2" x14ac:dyDescent="0.2">
      <c r="A12" t="s">
        <v>699</v>
      </c>
    </row>
    <row r="13" spans="1:2" x14ac:dyDescent="0.2">
      <c r="A13" t="s">
        <v>700</v>
      </c>
    </row>
    <row r="14" spans="1:2" x14ac:dyDescent="0.2">
      <c r="A14" t="s">
        <v>701</v>
      </c>
    </row>
    <row r="15" spans="1:2" x14ac:dyDescent="0.2">
      <c r="A15" t="s">
        <v>702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56"/>
  <sheetViews>
    <sheetView workbookViewId="0">
      <selection activeCell="B1" sqref="B1:C56"/>
    </sheetView>
  </sheetViews>
  <sheetFormatPr defaultRowHeight="12.75" x14ac:dyDescent="0.2"/>
  <cols>
    <col min="1" max="1" width="37.42578125" bestFit="1" customWidth="1"/>
    <col min="2" max="2" width="9.140625" style="69"/>
    <col min="3" max="3" width="43.42578125" style="97" bestFit="1" customWidth="1"/>
  </cols>
  <sheetData>
    <row r="1" spans="1:4" x14ac:dyDescent="0.2">
      <c r="A1" s="69"/>
      <c r="B1" s="69">
        <v>300</v>
      </c>
      <c r="C1" s="97" t="s">
        <v>764</v>
      </c>
      <c r="D1">
        <v>57</v>
      </c>
    </row>
    <row r="2" spans="1:4" x14ac:dyDescent="0.2">
      <c r="A2" s="69"/>
      <c r="B2" s="69">
        <v>310</v>
      </c>
      <c r="C2" s="98" t="s">
        <v>762</v>
      </c>
      <c r="D2">
        <v>57</v>
      </c>
    </row>
    <row r="3" spans="1:4" x14ac:dyDescent="0.2">
      <c r="A3" s="69"/>
      <c r="B3" s="69">
        <v>340</v>
      </c>
      <c r="C3" s="98" t="s">
        <v>763</v>
      </c>
    </row>
    <row r="4" spans="1:4" x14ac:dyDescent="0.2">
      <c r="A4" s="69"/>
      <c r="B4" s="69">
        <v>350</v>
      </c>
      <c r="C4" s="98" t="s">
        <v>761</v>
      </c>
    </row>
    <row r="5" spans="1:4" x14ac:dyDescent="0.2">
      <c r="A5" s="69"/>
      <c r="B5" s="69">
        <v>320</v>
      </c>
      <c r="C5" s="97" t="s">
        <v>771</v>
      </c>
    </row>
    <row r="6" spans="1:4" x14ac:dyDescent="0.2">
      <c r="A6" s="69"/>
      <c r="B6" s="69">
        <v>3600</v>
      </c>
      <c r="C6" s="97" t="s">
        <v>794</v>
      </c>
    </row>
    <row r="7" spans="1:4" x14ac:dyDescent="0.2">
      <c r="A7" s="69"/>
      <c r="B7" s="69">
        <v>3601</v>
      </c>
      <c r="C7" s="97" t="s">
        <v>772</v>
      </c>
    </row>
    <row r="8" spans="1:4" x14ac:dyDescent="0.2">
      <c r="A8" s="69"/>
      <c r="B8" s="69">
        <v>3602</v>
      </c>
      <c r="C8" s="97" t="s">
        <v>773</v>
      </c>
    </row>
    <row r="9" spans="1:4" x14ac:dyDescent="0.2">
      <c r="A9" s="69"/>
      <c r="B9" s="69">
        <v>3603</v>
      </c>
      <c r="C9" s="97" t="s">
        <v>774</v>
      </c>
    </row>
    <row r="10" spans="1:4" x14ac:dyDescent="0.2">
      <c r="A10" s="69"/>
      <c r="B10" s="69">
        <v>3604</v>
      </c>
      <c r="C10" s="97" t="s">
        <v>775</v>
      </c>
    </row>
    <row r="11" spans="1:4" x14ac:dyDescent="0.2">
      <c r="A11" s="69"/>
      <c r="B11" s="69">
        <v>3605</v>
      </c>
      <c r="C11" s="97" t="s">
        <v>776</v>
      </c>
    </row>
    <row r="12" spans="1:4" x14ac:dyDescent="0.2">
      <c r="A12" s="69"/>
      <c r="B12" s="69">
        <v>3606</v>
      </c>
      <c r="C12" s="97" t="s">
        <v>777</v>
      </c>
    </row>
    <row r="13" spans="1:4" x14ac:dyDescent="0.2">
      <c r="A13" s="69"/>
      <c r="B13" s="69">
        <v>3607</v>
      </c>
      <c r="C13" s="97" t="s">
        <v>778</v>
      </c>
    </row>
    <row r="14" spans="1:4" x14ac:dyDescent="0.2">
      <c r="A14" s="69"/>
      <c r="B14" s="69">
        <v>200</v>
      </c>
      <c r="C14" s="97" t="s">
        <v>765</v>
      </c>
    </row>
    <row r="15" spans="1:4" x14ac:dyDescent="0.2">
      <c r="A15" s="69"/>
      <c r="B15" s="69">
        <v>230</v>
      </c>
      <c r="C15" s="98" t="s">
        <v>767</v>
      </c>
    </row>
    <row r="16" spans="1:4" x14ac:dyDescent="0.2">
      <c r="A16" s="69"/>
      <c r="B16" s="69">
        <v>250</v>
      </c>
      <c r="C16" s="98" t="s">
        <v>766</v>
      </c>
    </row>
    <row r="17" spans="1:3" x14ac:dyDescent="0.2">
      <c r="A17" s="69"/>
      <c r="B17" s="69">
        <v>400</v>
      </c>
      <c r="C17" s="97" t="s">
        <v>796</v>
      </c>
    </row>
    <row r="18" spans="1:3" x14ac:dyDescent="0.2">
      <c r="A18" s="69"/>
      <c r="B18" s="69">
        <v>420</v>
      </c>
      <c r="C18" s="98" t="s">
        <v>814</v>
      </c>
    </row>
    <row r="19" spans="1:3" x14ac:dyDescent="0.2">
      <c r="A19" s="69"/>
      <c r="B19" s="69">
        <v>450</v>
      </c>
      <c r="C19" s="98" t="s">
        <v>815</v>
      </c>
    </row>
    <row r="20" spans="1:3" x14ac:dyDescent="0.2">
      <c r="A20" s="69"/>
      <c r="B20" s="69">
        <v>460</v>
      </c>
      <c r="C20" s="98" t="s">
        <v>816</v>
      </c>
    </row>
    <row r="21" spans="1:3" x14ac:dyDescent="0.2">
      <c r="A21" s="69"/>
      <c r="B21" s="69">
        <v>4200</v>
      </c>
      <c r="C21" s="97" t="s">
        <v>769</v>
      </c>
    </row>
    <row r="22" spans="1:3" x14ac:dyDescent="0.2">
      <c r="A22" s="69"/>
      <c r="B22" s="69">
        <v>4201</v>
      </c>
      <c r="C22" s="97" t="s">
        <v>779</v>
      </c>
    </row>
    <row r="23" spans="1:3" x14ac:dyDescent="0.2">
      <c r="A23" s="69"/>
      <c r="B23" s="69">
        <v>4204</v>
      </c>
      <c r="C23" s="97" t="s">
        <v>780</v>
      </c>
    </row>
    <row r="24" spans="1:3" x14ac:dyDescent="0.2">
      <c r="A24" s="69"/>
      <c r="B24" s="69">
        <v>4205</v>
      </c>
      <c r="C24" s="98" t="s">
        <v>770</v>
      </c>
    </row>
    <row r="25" spans="1:3" x14ac:dyDescent="0.2">
      <c r="A25" s="69"/>
      <c r="B25" s="69">
        <v>4206</v>
      </c>
      <c r="C25" s="98" t="s">
        <v>810</v>
      </c>
    </row>
    <row r="26" spans="1:3" x14ac:dyDescent="0.2">
      <c r="A26" s="69"/>
      <c r="B26" s="69">
        <v>4207</v>
      </c>
      <c r="C26" s="98" t="s">
        <v>811</v>
      </c>
    </row>
    <row r="27" spans="1:3" x14ac:dyDescent="0.2">
      <c r="A27" s="69"/>
      <c r="B27" s="69">
        <v>4530</v>
      </c>
      <c r="C27" s="97" t="s">
        <v>795</v>
      </c>
    </row>
    <row r="28" spans="1:3" x14ac:dyDescent="0.2">
      <c r="A28" s="69"/>
      <c r="B28" s="69">
        <v>494</v>
      </c>
      <c r="C28" s="97" t="s">
        <v>781</v>
      </c>
    </row>
    <row r="29" spans="1:3" x14ac:dyDescent="0.2">
      <c r="A29" s="69"/>
      <c r="B29" s="69">
        <v>4531</v>
      </c>
      <c r="C29" s="97" t="s">
        <v>782</v>
      </c>
    </row>
    <row r="30" spans="1:3" x14ac:dyDescent="0.2">
      <c r="A30" s="69"/>
      <c r="B30" s="69">
        <v>4532</v>
      </c>
      <c r="C30" s="97" t="s">
        <v>783</v>
      </c>
    </row>
    <row r="31" spans="1:3" x14ac:dyDescent="0.2">
      <c r="A31" s="69"/>
      <c r="B31" s="69">
        <v>4534</v>
      </c>
      <c r="C31" s="97" t="s">
        <v>784</v>
      </c>
    </row>
    <row r="32" spans="1:3" x14ac:dyDescent="0.2">
      <c r="A32" s="69"/>
      <c r="B32" s="69">
        <v>4536</v>
      </c>
      <c r="C32" s="97" t="s">
        <v>785</v>
      </c>
    </row>
    <row r="33" spans="1:3" x14ac:dyDescent="0.2">
      <c r="A33" s="69"/>
      <c r="B33" s="69">
        <v>4574</v>
      </c>
      <c r="C33" s="97" t="s">
        <v>787</v>
      </c>
    </row>
    <row r="34" spans="1:3" x14ac:dyDescent="0.2">
      <c r="A34" s="69"/>
      <c r="B34" s="69">
        <v>4571</v>
      </c>
      <c r="C34" s="97" t="s">
        <v>786</v>
      </c>
    </row>
    <row r="35" spans="1:3" x14ac:dyDescent="0.2">
      <c r="A35" s="69"/>
      <c r="B35" s="69">
        <v>4510</v>
      </c>
      <c r="C35" s="98" t="s">
        <v>813</v>
      </c>
    </row>
    <row r="36" spans="1:3" x14ac:dyDescent="0.2">
      <c r="A36" s="69"/>
      <c r="B36" s="69">
        <v>4600</v>
      </c>
      <c r="C36" s="97" t="s">
        <v>768</v>
      </c>
    </row>
    <row r="37" spans="1:3" x14ac:dyDescent="0.2">
      <c r="A37" s="69"/>
      <c r="B37" s="69">
        <v>4601</v>
      </c>
      <c r="C37" s="97" t="s">
        <v>788</v>
      </c>
    </row>
    <row r="38" spans="1:3" x14ac:dyDescent="0.2">
      <c r="A38" s="69"/>
      <c r="B38" s="69">
        <v>4602</v>
      </c>
      <c r="C38" s="97" t="s">
        <v>789</v>
      </c>
    </row>
    <row r="39" spans="1:3" x14ac:dyDescent="0.2">
      <c r="A39" s="69"/>
      <c r="B39" s="69">
        <v>4603</v>
      </c>
      <c r="C39" s="97" t="s">
        <v>790</v>
      </c>
    </row>
    <row r="40" spans="1:3" x14ac:dyDescent="0.2">
      <c r="A40" s="69"/>
      <c r="B40" s="69">
        <v>4604</v>
      </c>
      <c r="C40" s="97" t="s">
        <v>791</v>
      </c>
    </row>
    <row r="41" spans="1:3" x14ac:dyDescent="0.2">
      <c r="A41" s="69"/>
      <c r="B41" s="69">
        <v>4605</v>
      </c>
      <c r="C41" s="98" t="s">
        <v>812</v>
      </c>
    </row>
    <row r="42" spans="1:3" x14ac:dyDescent="0.2">
      <c r="A42" s="69"/>
      <c r="B42" s="69">
        <v>4606</v>
      </c>
      <c r="C42" s="97" t="s">
        <v>792</v>
      </c>
    </row>
    <row r="43" spans="1:3" x14ac:dyDescent="0.2">
      <c r="A43" s="69"/>
      <c r="B43" s="69">
        <v>491</v>
      </c>
      <c r="C43" s="97" t="s">
        <v>793</v>
      </c>
    </row>
    <row r="44" spans="1:3" x14ac:dyDescent="0.2">
      <c r="A44" s="69"/>
      <c r="B44" s="69">
        <v>919</v>
      </c>
      <c r="C44" s="97" t="s">
        <v>797</v>
      </c>
    </row>
    <row r="45" spans="1:3" x14ac:dyDescent="0.2">
      <c r="A45" s="69"/>
      <c r="B45" s="69">
        <v>920</v>
      </c>
      <c r="C45" s="97" t="s">
        <v>798</v>
      </c>
    </row>
    <row r="46" spans="1:3" x14ac:dyDescent="0.2">
      <c r="A46" s="69"/>
      <c r="B46" s="69">
        <v>921</v>
      </c>
      <c r="C46" s="97" t="s">
        <v>799</v>
      </c>
    </row>
    <row r="47" spans="1:3" x14ac:dyDescent="0.2">
      <c r="A47" s="69"/>
      <c r="B47" s="69">
        <v>926</v>
      </c>
      <c r="C47" s="97" t="s">
        <v>800</v>
      </c>
    </row>
    <row r="48" spans="1:3" x14ac:dyDescent="0.2">
      <c r="A48" s="69"/>
      <c r="B48" s="69">
        <v>490</v>
      </c>
      <c r="C48" s="97" t="s">
        <v>801</v>
      </c>
    </row>
    <row r="49" spans="1:3" x14ac:dyDescent="0.2">
      <c r="A49" s="69"/>
      <c r="B49" s="69">
        <v>620</v>
      </c>
      <c r="C49" s="97" t="s">
        <v>802</v>
      </c>
    </row>
    <row r="50" spans="1:3" x14ac:dyDescent="0.2">
      <c r="A50" s="69"/>
      <c r="B50" s="69">
        <v>650</v>
      </c>
      <c r="C50" s="97" t="s">
        <v>803</v>
      </c>
    </row>
    <row r="51" spans="1:3" x14ac:dyDescent="0.2">
      <c r="A51" s="69"/>
      <c r="B51" s="69">
        <v>830</v>
      </c>
      <c r="C51" s="97" t="s">
        <v>804</v>
      </c>
    </row>
    <row r="52" spans="1:3" x14ac:dyDescent="0.2">
      <c r="A52" s="69"/>
      <c r="B52" s="69">
        <v>860</v>
      </c>
      <c r="C52" s="97" t="s">
        <v>805</v>
      </c>
    </row>
    <row r="53" spans="1:3" x14ac:dyDescent="0.2">
      <c r="A53" s="69"/>
      <c r="B53" s="69">
        <v>870</v>
      </c>
      <c r="C53" s="97" t="s">
        <v>806</v>
      </c>
    </row>
    <row r="54" spans="1:3" x14ac:dyDescent="0.2">
      <c r="A54" s="69"/>
      <c r="B54" s="69">
        <v>880</v>
      </c>
      <c r="C54" s="97" t="s">
        <v>807</v>
      </c>
    </row>
    <row r="55" spans="1:3" x14ac:dyDescent="0.2">
      <c r="B55" s="69">
        <v>910</v>
      </c>
      <c r="C55" s="97" t="s">
        <v>808</v>
      </c>
    </row>
    <row r="56" spans="1:3" x14ac:dyDescent="0.2">
      <c r="B56" s="69">
        <v>940</v>
      </c>
      <c r="C56" s="97" t="s">
        <v>809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A2" sqref="A2"/>
    </sheetView>
  </sheetViews>
  <sheetFormatPr defaultRowHeight="12.75" x14ac:dyDescent="0.2"/>
  <cols>
    <col min="1" max="1" width="26" bestFit="1" customWidth="1"/>
    <col min="2" max="2" width="20.42578125" customWidth="1"/>
  </cols>
  <sheetData>
    <row r="1" spans="1:2" x14ac:dyDescent="0.2">
      <c r="A1" t="s">
        <v>650</v>
      </c>
      <c r="B1">
        <v>3</v>
      </c>
    </row>
    <row r="2" spans="1:2" x14ac:dyDescent="0.2">
      <c r="A2" t="s">
        <v>651</v>
      </c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13"/>
  <sheetViews>
    <sheetView workbookViewId="0">
      <selection activeCell="C18" sqref="C18"/>
    </sheetView>
  </sheetViews>
  <sheetFormatPr defaultRowHeight="12.75" x14ac:dyDescent="0.2"/>
  <cols>
    <col min="1" max="1" width="30.42578125" bestFit="1" customWidth="1"/>
    <col min="2" max="2" width="20.42578125" customWidth="1"/>
  </cols>
  <sheetData>
    <row r="1" spans="1:2" x14ac:dyDescent="0.2">
      <c r="A1" t="s">
        <v>743</v>
      </c>
      <c r="B1">
        <v>14</v>
      </c>
    </row>
    <row r="2" spans="1:2" x14ac:dyDescent="0.2">
      <c r="A2" t="s">
        <v>744</v>
      </c>
      <c r="B2">
        <v>14</v>
      </c>
    </row>
    <row r="3" spans="1:2" x14ac:dyDescent="0.2">
      <c r="A3" t="s">
        <v>745</v>
      </c>
    </row>
    <row r="4" spans="1:2" x14ac:dyDescent="0.2">
      <c r="A4" t="s">
        <v>652</v>
      </c>
    </row>
    <row r="5" spans="1:2" x14ac:dyDescent="0.2">
      <c r="A5" t="s">
        <v>746</v>
      </c>
    </row>
    <row r="6" spans="1:2" x14ac:dyDescent="0.2">
      <c r="A6" t="s">
        <v>747</v>
      </c>
    </row>
    <row r="7" spans="1:2" x14ac:dyDescent="0.2">
      <c r="A7" t="s">
        <v>748</v>
      </c>
    </row>
    <row r="8" spans="1:2" x14ac:dyDescent="0.2">
      <c r="A8" t="s">
        <v>749</v>
      </c>
    </row>
    <row r="9" spans="1:2" x14ac:dyDescent="0.2">
      <c r="A9" t="s">
        <v>750</v>
      </c>
    </row>
    <row r="10" spans="1:2" x14ac:dyDescent="0.2">
      <c r="A10" t="s">
        <v>751</v>
      </c>
    </row>
    <row r="11" spans="1:2" x14ac:dyDescent="0.2">
      <c r="A11" t="s">
        <v>752</v>
      </c>
    </row>
    <row r="12" spans="1:2" x14ac:dyDescent="0.2">
      <c r="A12" t="s">
        <v>753</v>
      </c>
    </row>
    <row r="13" spans="1:2" x14ac:dyDescent="0.2">
      <c r="A13" t="s">
        <v>754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"/>
  <sheetViews>
    <sheetView workbookViewId="0">
      <selection activeCell="C3" sqref="C3"/>
    </sheetView>
  </sheetViews>
  <sheetFormatPr defaultRowHeight="12.75" x14ac:dyDescent="0.2"/>
  <cols>
    <col min="1" max="1" width="34.85546875" bestFit="1" customWidth="1"/>
    <col min="3" max="3" width="39.7109375" bestFit="1" customWidth="1"/>
  </cols>
  <sheetData>
    <row r="1" spans="1:4" x14ac:dyDescent="0.2">
      <c r="A1" t="s">
        <v>728</v>
      </c>
      <c r="B1" t="s">
        <v>729</v>
      </c>
      <c r="C1" t="str">
        <f t="shared" ref="C1:C6" si="0">CONCATENATE(A1," - ",B1)</f>
        <v>European Programmes - P10</v>
      </c>
    </row>
    <row r="2" spans="1:4" x14ac:dyDescent="0.2">
      <c r="A2" t="s">
        <v>732</v>
      </c>
      <c r="B2" t="s">
        <v>733</v>
      </c>
      <c r="C2" t="str">
        <f t="shared" si="0"/>
        <v>SHEFC Funded Projects Non Research - P11</v>
      </c>
    </row>
    <row r="3" spans="1:4" x14ac:dyDescent="0.2">
      <c r="A3" t="s">
        <v>734</v>
      </c>
      <c r="B3" t="s">
        <v>735</v>
      </c>
      <c r="C3" t="str">
        <f t="shared" si="0"/>
        <v>Student  Exchange Programmes - P15</v>
      </c>
    </row>
    <row r="4" spans="1:4" x14ac:dyDescent="0.2">
      <c r="A4" t="s">
        <v>736</v>
      </c>
      <c r="B4" t="s">
        <v>737</v>
      </c>
      <c r="C4" t="str">
        <f t="shared" si="0"/>
        <v>Workplacements - P16</v>
      </c>
    </row>
    <row r="5" spans="1:4" x14ac:dyDescent="0.2">
      <c r="A5" t="s">
        <v>726</v>
      </c>
      <c r="B5" t="s">
        <v>727</v>
      </c>
      <c r="C5" t="str">
        <f t="shared" si="0"/>
        <v>Conference - academic - P17</v>
      </c>
      <c r="D5">
        <v>7</v>
      </c>
    </row>
    <row r="6" spans="1:4" x14ac:dyDescent="0.2">
      <c r="A6" t="s">
        <v>730</v>
      </c>
      <c r="B6" t="s">
        <v>731</v>
      </c>
      <c r="C6" t="str">
        <f t="shared" si="0"/>
        <v>Other Non Commercial Activity - P20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2"/>
  <sheetViews>
    <sheetView workbookViewId="0">
      <selection activeCell="A3" sqref="A3:IV3"/>
    </sheetView>
  </sheetViews>
  <sheetFormatPr defaultRowHeight="12.75" x14ac:dyDescent="0.2"/>
  <cols>
    <col min="1" max="1" width="34.85546875" bestFit="1" customWidth="1"/>
    <col min="3" max="3" width="39.7109375" bestFit="1" customWidth="1"/>
  </cols>
  <sheetData>
    <row r="1" spans="1:3" x14ac:dyDescent="0.2">
      <c r="A1" t="s">
        <v>63</v>
      </c>
      <c r="B1" t="s">
        <v>64</v>
      </c>
      <c r="C1" t="str">
        <f>CONCATENATE(A1," - ",B1)</f>
        <v>Claim Based Externally Fund - CX</v>
      </c>
    </row>
    <row r="2" spans="1:3" x14ac:dyDescent="0.2">
      <c r="A2" t="s">
        <v>65</v>
      </c>
      <c r="B2" t="s">
        <v>66</v>
      </c>
      <c r="C2" t="str">
        <f>CONCATENATE(A2," - ",B2)</f>
        <v>Fixed Price Externally Funded - EX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4"/>
  <sheetViews>
    <sheetView workbookViewId="0">
      <selection activeCell="B8" sqref="B8:C8"/>
    </sheetView>
  </sheetViews>
  <sheetFormatPr defaultRowHeight="12.75" x14ac:dyDescent="0.2"/>
  <cols>
    <col min="1" max="1" width="20.140625" customWidth="1"/>
    <col min="2" max="2" width="20.7109375" customWidth="1"/>
  </cols>
  <sheetData>
    <row r="1" spans="1:3" x14ac:dyDescent="0.2">
      <c r="A1" t="s">
        <v>67</v>
      </c>
      <c r="B1" t="s">
        <v>68</v>
      </c>
      <c r="C1">
        <v>5</v>
      </c>
    </row>
    <row r="2" spans="1:3" x14ac:dyDescent="0.2">
      <c r="A2" t="s">
        <v>69</v>
      </c>
      <c r="B2" t="s">
        <v>70</v>
      </c>
    </row>
    <row r="3" spans="1:3" x14ac:dyDescent="0.2">
      <c r="A3" t="s">
        <v>71</v>
      </c>
      <c r="B3" t="s">
        <v>72</v>
      </c>
    </row>
    <row r="4" spans="1:3" x14ac:dyDescent="0.2">
      <c r="A4" t="s">
        <v>73</v>
      </c>
      <c r="B4" t="s">
        <v>74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21"/>
  <sheetViews>
    <sheetView workbookViewId="0">
      <selection activeCell="C21" sqref="C21"/>
    </sheetView>
  </sheetViews>
  <sheetFormatPr defaultRowHeight="12.75" x14ac:dyDescent="0.2"/>
  <cols>
    <col min="1" max="1" width="48" customWidth="1"/>
    <col min="2" max="2" width="5.7109375" style="68" bestFit="1" customWidth="1"/>
    <col min="3" max="3" width="49.85546875" customWidth="1"/>
  </cols>
  <sheetData>
    <row r="1" spans="1:4" x14ac:dyDescent="0.2">
      <c r="A1" t="s">
        <v>75</v>
      </c>
      <c r="B1" s="67" t="s">
        <v>76</v>
      </c>
      <c r="C1" s="64" t="str">
        <f t="shared" ref="C1:C21" si="0">CONCATENATE(A1," - ",B1)</f>
        <v>Other Income - Income from IPR - 4F</v>
      </c>
      <c r="D1">
        <v>22</v>
      </c>
    </row>
    <row r="2" spans="1:4" x14ac:dyDescent="0.2">
      <c r="A2" t="s">
        <v>77</v>
      </c>
      <c r="B2" s="67" t="s">
        <v>78</v>
      </c>
      <c r="C2" s="64" t="str">
        <f t="shared" si="0"/>
        <v>Other Income - Other Operating Inc e.g. TEMPUS - 4G</v>
      </c>
    </row>
    <row r="3" spans="1:4" x14ac:dyDescent="0.2">
      <c r="A3" t="s">
        <v>79</v>
      </c>
      <c r="B3" s="67" t="s">
        <v>80</v>
      </c>
      <c r="C3" s="64" t="str">
        <f t="shared" si="0"/>
        <v>Other Services - Course Validation Fees - 4A1</v>
      </c>
    </row>
    <row r="4" spans="1:4" x14ac:dyDescent="0.2">
      <c r="A4" t="s">
        <v>81</v>
      </c>
      <c r="B4" s="67" t="s">
        <v>82</v>
      </c>
      <c r="C4" s="64" t="str">
        <f t="shared" si="0"/>
        <v>Other Services - EU Government Bodies - 4A5</v>
      </c>
    </row>
    <row r="5" spans="1:4" x14ac:dyDescent="0.2">
      <c r="A5" t="s">
        <v>83</v>
      </c>
      <c r="B5" s="67" t="s">
        <v>84</v>
      </c>
      <c r="C5" s="64" t="str">
        <f t="shared" si="0"/>
        <v>Other Services - EU Non Government Bodies - 4A6</v>
      </c>
    </row>
    <row r="6" spans="1:4" x14ac:dyDescent="0.2">
      <c r="A6" t="s">
        <v>85</v>
      </c>
      <c r="B6" s="67" t="s">
        <v>86</v>
      </c>
      <c r="C6" s="64" t="str">
        <f t="shared" si="0"/>
        <v>Other Services - Other Overseas Sources - 4A7</v>
      </c>
    </row>
    <row r="7" spans="1:4" x14ac:dyDescent="0.2">
      <c r="A7" t="s">
        <v>87</v>
      </c>
      <c r="B7" s="67" t="s">
        <v>88</v>
      </c>
      <c r="C7" s="64" t="str">
        <f t="shared" si="0"/>
        <v>Other Services - Other Sources - 4A8</v>
      </c>
    </row>
    <row r="8" spans="1:4" x14ac:dyDescent="0.2">
      <c r="A8" t="s">
        <v>89</v>
      </c>
      <c r="B8" s="67" t="s">
        <v>90</v>
      </c>
      <c r="C8" s="64" t="str">
        <f t="shared" si="0"/>
        <v>Other Services - UK Central Gov,LA, Health &amp; Hosp - 4A3</v>
      </c>
    </row>
    <row r="9" spans="1:4" x14ac:dyDescent="0.2">
      <c r="A9" t="s">
        <v>91</v>
      </c>
      <c r="B9" s="67" t="s">
        <v>92</v>
      </c>
      <c r="C9" s="64" t="str">
        <f t="shared" si="0"/>
        <v>Other Services - UK Industry &amp; Commerce - 4A4</v>
      </c>
    </row>
    <row r="10" spans="1:4" x14ac:dyDescent="0.2">
      <c r="A10" t="s">
        <v>668</v>
      </c>
      <c r="B10" s="67" t="s">
        <v>666</v>
      </c>
      <c r="C10" s="64" t="str">
        <f t="shared" si="0"/>
        <v>Publicly funded teaching - E Projects - TPF</v>
      </c>
    </row>
    <row r="11" spans="1:4" x14ac:dyDescent="0.2">
      <c r="A11" t="s">
        <v>667</v>
      </c>
      <c r="B11" s="67" t="s">
        <v>665</v>
      </c>
      <c r="C11" s="64" t="str">
        <f>CONCATENATE(A11," - ",B11)</f>
        <v>Non-publicly funded teaching - E Projects - TNPF</v>
      </c>
    </row>
    <row r="12" spans="1:4" x14ac:dyDescent="0.2">
      <c r="A12" t="s">
        <v>93</v>
      </c>
      <c r="B12" s="67" t="s">
        <v>94</v>
      </c>
      <c r="C12" s="64" t="str">
        <f t="shared" si="0"/>
        <v>Research - EU Non Government Bodies - 3F</v>
      </c>
    </row>
    <row r="13" spans="1:4" x14ac:dyDescent="0.2">
      <c r="A13" t="s">
        <v>95</v>
      </c>
      <c r="B13" s="67" t="s">
        <v>96</v>
      </c>
      <c r="C13" s="64" t="str">
        <f t="shared" si="0"/>
        <v>Research - European Commission - 3E1</v>
      </c>
    </row>
    <row r="14" spans="1:4" x14ac:dyDescent="0.2">
      <c r="A14" t="s">
        <v>664</v>
      </c>
      <c r="B14" s="67" t="s">
        <v>663</v>
      </c>
      <c r="C14" s="64" t="str">
        <f t="shared" si="0"/>
        <v>Research - Knowledge Transfer Partnerships - 3CD</v>
      </c>
    </row>
    <row r="15" spans="1:4" x14ac:dyDescent="0.2">
      <c r="A15" t="s">
        <v>97</v>
      </c>
      <c r="B15" s="67" t="s">
        <v>98</v>
      </c>
      <c r="C15" s="64" t="str">
        <f t="shared" si="0"/>
        <v>Research - OST Research Councils - 3A</v>
      </c>
    </row>
    <row r="16" spans="1:4" x14ac:dyDescent="0.2">
      <c r="A16" t="s">
        <v>99</v>
      </c>
      <c r="B16" s="67" t="s">
        <v>100</v>
      </c>
      <c r="C16" s="64" t="str">
        <f t="shared" si="0"/>
        <v>Research - Other EU Government Bodies - 3E2</v>
      </c>
    </row>
    <row r="17" spans="1:3" x14ac:dyDescent="0.2">
      <c r="A17" t="s">
        <v>101</v>
      </c>
      <c r="B17" s="67" t="s">
        <v>102</v>
      </c>
      <c r="C17" s="64" t="str">
        <f t="shared" si="0"/>
        <v>Research - Other Overseas Sources - 3G</v>
      </c>
    </row>
    <row r="18" spans="1:3" x14ac:dyDescent="0.2">
      <c r="A18" t="s">
        <v>103</v>
      </c>
      <c r="B18" s="67" t="s">
        <v>104</v>
      </c>
      <c r="C18" s="64" t="str">
        <f t="shared" si="0"/>
        <v>Research - Other Sources - 3H</v>
      </c>
    </row>
    <row r="19" spans="1:3" x14ac:dyDescent="0.2">
      <c r="A19" t="s">
        <v>105</v>
      </c>
      <c r="B19" s="67" t="s">
        <v>106</v>
      </c>
      <c r="C19" s="64" t="str">
        <f t="shared" si="0"/>
        <v>Research - UK Based Charities - 3B</v>
      </c>
    </row>
    <row r="20" spans="1:3" x14ac:dyDescent="0.2">
      <c r="A20" t="s">
        <v>107</v>
      </c>
      <c r="B20" s="67" t="s">
        <v>108</v>
      </c>
      <c r="C20" s="64" t="str">
        <f t="shared" si="0"/>
        <v>Research - UK Central Gov,LA,Health &amp; Hospital - 3C</v>
      </c>
    </row>
    <row r="21" spans="1:3" x14ac:dyDescent="0.2">
      <c r="A21" t="s">
        <v>109</v>
      </c>
      <c r="B21" s="67" t="s">
        <v>110</v>
      </c>
      <c r="C21" s="64" t="str">
        <f t="shared" si="0"/>
        <v>Research - UK Industry &amp; Commerce - 3D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47"/>
  <sheetViews>
    <sheetView topLeftCell="A20" workbookViewId="0">
      <selection activeCell="A39" sqref="A39:B40"/>
    </sheetView>
  </sheetViews>
  <sheetFormatPr defaultRowHeight="12.75" x14ac:dyDescent="0.2"/>
  <cols>
    <col min="1" max="1" width="19.140625" customWidth="1"/>
    <col min="2" max="2" width="45.85546875" bestFit="1" customWidth="1"/>
    <col min="3" max="3" width="56.42578125" bestFit="1" customWidth="1"/>
  </cols>
  <sheetData>
    <row r="1" spans="1:4" x14ac:dyDescent="0.2">
      <c r="A1" t="s">
        <v>111</v>
      </c>
      <c r="B1" t="s">
        <v>112</v>
      </c>
      <c r="C1" t="str">
        <f t="shared" ref="C1:C47" si="0">CONCATENATE(A1," - ",B1)</f>
        <v>ADVOCACY - Advocacy bodies</v>
      </c>
      <c r="D1">
        <v>48</v>
      </c>
    </row>
    <row r="2" spans="1:4" x14ac:dyDescent="0.2">
      <c r="A2" t="s">
        <v>113</v>
      </c>
      <c r="B2" t="s">
        <v>114</v>
      </c>
      <c r="C2" t="str">
        <f t="shared" si="0"/>
        <v>ARTS - Arts</v>
      </c>
    </row>
    <row r="3" spans="1:4" x14ac:dyDescent="0.2">
      <c r="A3" t="s">
        <v>115</v>
      </c>
      <c r="B3" t="s">
        <v>116</v>
      </c>
      <c r="C3" t="str">
        <f t="shared" si="0"/>
        <v>A_P_M - Advertising, Promotion and Marketing</v>
      </c>
    </row>
    <row r="4" spans="1:4" x14ac:dyDescent="0.2">
      <c r="A4" t="s">
        <v>117</v>
      </c>
      <c r="B4" t="s">
        <v>118</v>
      </c>
      <c r="C4" t="str">
        <f t="shared" si="0"/>
        <v>BIOTECH - Biotechnology</v>
      </c>
    </row>
    <row r="5" spans="1:4" x14ac:dyDescent="0.2">
      <c r="A5" t="s">
        <v>119</v>
      </c>
      <c r="B5" t="s">
        <v>120</v>
      </c>
      <c r="C5" t="str">
        <f t="shared" si="0"/>
        <v>BREWING - Brewing</v>
      </c>
    </row>
    <row r="6" spans="1:4" x14ac:dyDescent="0.2">
      <c r="A6" t="s">
        <v>686</v>
      </c>
      <c r="B6" t="s">
        <v>687</v>
      </c>
      <c r="C6" t="str">
        <f t="shared" si="0"/>
        <v>CREATE - Creative Industries</v>
      </c>
    </row>
    <row r="7" spans="1:4" x14ac:dyDescent="0.2">
      <c r="A7" t="s">
        <v>121</v>
      </c>
      <c r="B7" t="s">
        <v>122</v>
      </c>
      <c r="C7" t="str">
        <f t="shared" si="0"/>
        <v>C_BUS - Consultancy - Business</v>
      </c>
    </row>
    <row r="8" spans="1:4" x14ac:dyDescent="0.2">
      <c r="A8" t="s">
        <v>123</v>
      </c>
      <c r="B8" t="s">
        <v>124</v>
      </c>
      <c r="C8" t="str">
        <f t="shared" si="0"/>
        <v>C_ENV - Consultancy - Environment</v>
      </c>
    </row>
    <row r="9" spans="1:4" x14ac:dyDescent="0.2">
      <c r="A9" t="s">
        <v>125</v>
      </c>
      <c r="B9" t="s">
        <v>126</v>
      </c>
      <c r="C9" t="str">
        <f t="shared" si="0"/>
        <v>C_HRM - Consultancy - HRM</v>
      </c>
    </row>
    <row r="10" spans="1:4" x14ac:dyDescent="0.2">
      <c r="A10" t="s">
        <v>127</v>
      </c>
      <c r="B10" t="s">
        <v>128</v>
      </c>
      <c r="C10" t="str">
        <f t="shared" si="0"/>
        <v>C_M_MEDIA - Consultancy - Multi Media</v>
      </c>
    </row>
    <row r="11" spans="1:4" x14ac:dyDescent="0.2">
      <c r="A11" t="s">
        <v>129</v>
      </c>
      <c r="B11" t="s">
        <v>130</v>
      </c>
      <c r="C11" t="str">
        <f t="shared" si="0"/>
        <v>C_TR_ED - Consultancy - Training/Education</v>
      </c>
    </row>
    <row r="12" spans="1:4" x14ac:dyDescent="0.2">
      <c r="A12" t="s">
        <v>131</v>
      </c>
      <c r="B12" t="s">
        <v>132</v>
      </c>
      <c r="C12" t="str">
        <f t="shared" si="0"/>
        <v>EC - European Commission</v>
      </c>
    </row>
    <row r="13" spans="1:4" x14ac:dyDescent="0.2">
      <c r="A13" t="s">
        <v>133</v>
      </c>
      <c r="B13" t="s">
        <v>134</v>
      </c>
      <c r="C13" t="str">
        <f t="shared" si="0"/>
        <v>EDU_FE - Education-Further Education</v>
      </c>
    </row>
    <row r="14" spans="1:4" x14ac:dyDescent="0.2">
      <c r="A14" t="s">
        <v>135</v>
      </c>
      <c r="B14" t="s">
        <v>136</v>
      </c>
      <c r="C14" t="str">
        <f t="shared" si="0"/>
        <v>EDU_HE - Education-Higher Education</v>
      </c>
    </row>
    <row r="15" spans="1:4" x14ac:dyDescent="0.2">
      <c r="A15" t="s">
        <v>137</v>
      </c>
      <c r="B15" t="s">
        <v>138</v>
      </c>
      <c r="C15" t="str">
        <f t="shared" si="0"/>
        <v>EDU_OV - Education-Overseas</v>
      </c>
    </row>
    <row r="16" spans="1:4" x14ac:dyDescent="0.2">
      <c r="A16" t="s">
        <v>139</v>
      </c>
      <c r="B16" t="s">
        <v>140</v>
      </c>
      <c r="C16" t="str">
        <f t="shared" si="0"/>
        <v>EDU_SEC - Education-Secondary</v>
      </c>
    </row>
    <row r="17" spans="1:3" x14ac:dyDescent="0.2">
      <c r="A17" t="s">
        <v>141</v>
      </c>
      <c r="B17" t="s">
        <v>142</v>
      </c>
      <c r="C17" t="str">
        <f t="shared" si="0"/>
        <v>ENERGY - Energy</v>
      </c>
    </row>
    <row r="18" spans="1:3" x14ac:dyDescent="0.2">
      <c r="A18" t="s">
        <v>143</v>
      </c>
      <c r="B18" t="s">
        <v>144</v>
      </c>
      <c r="C18" t="str">
        <f t="shared" si="0"/>
        <v>ENG - Engineering</v>
      </c>
    </row>
    <row r="19" spans="1:3" x14ac:dyDescent="0.2">
      <c r="A19" t="s">
        <v>145</v>
      </c>
      <c r="B19" t="s">
        <v>146</v>
      </c>
      <c r="C19" t="str">
        <f t="shared" si="0"/>
        <v>ENV - Environment</v>
      </c>
    </row>
    <row r="20" spans="1:3" x14ac:dyDescent="0.2">
      <c r="A20" t="s">
        <v>147</v>
      </c>
      <c r="B20" t="s">
        <v>148</v>
      </c>
      <c r="C20" t="str">
        <f t="shared" si="0"/>
        <v>GEN_PUB - General Public</v>
      </c>
    </row>
    <row r="21" spans="1:3" x14ac:dyDescent="0.2">
      <c r="A21" t="s">
        <v>149</v>
      </c>
      <c r="B21" t="s">
        <v>150</v>
      </c>
      <c r="C21" t="str">
        <f t="shared" si="0"/>
        <v>HEALTH - Health</v>
      </c>
    </row>
    <row r="22" spans="1:3" x14ac:dyDescent="0.2">
      <c r="A22" t="s">
        <v>151</v>
      </c>
      <c r="B22" t="s">
        <v>152</v>
      </c>
      <c r="C22" t="str">
        <f t="shared" si="0"/>
        <v>INDUSTRY - Industry Association</v>
      </c>
    </row>
    <row r="23" spans="1:3" x14ac:dyDescent="0.2">
      <c r="A23" t="s">
        <v>153</v>
      </c>
      <c r="B23" t="s">
        <v>154</v>
      </c>
      <c r="C23" t="str">
        <f t="shared" si="0"/>
        <v>INF_S - Information Services</v>
      </c>
    </row>
    <row r="24" spans="1:3" x14ac:dyDescent="0.2">
      <c r="A24" t="s">
        <v>155</v>
      </c>
      <c r="B24" t="s">
        <v>156</v>
      </c>
      <c r="C24" t="str">
        <f t="shared" si="0"/>
        <v>IT - Information Technology</v>
      </c>
    </row>
    <row r="25" spans="1:3" x14ac:dyDescent="0.2">
      <c r="A25" t="s">
        <v>157</v>
      </c>
      <c r="B25" t="s">
        <v>158</v>
      </c>
      <c r="C25" t="str">
        <f t="shared" si="0"/>
        <v>LAP_ARMY - Law Enforcement and Protection-Army</v>
      </c>
    </row>
    <row r="26" spans="1:3" x14ac:dyDescent="0.2">
      <c r="A26" t="s">
        <v>159</v>
      </c>
      <c r="B26" t="s">
        <v>160</v>
      </c>
      <c r="C26" t="str">
        <f t="shared" si="0"/>
        <v>LAP_C&amp;E - Law Enforcement and Protection-Customs and Excis</v>
      </c>
    </row>
    <row r="27" spans="1:3" x14ac:dyDescent="0.2">
      <c r="A27" t="s">
        <v>161</v>
      </c>
      <c r="B27" t="s">
        <v>162</v>
      </c>
      <c r="C27" t="str">
        <f t="shared" si="0"/>
        <v>LAP_ES - Law Enforcement and Protection-Emergency Service</v>
      </c>
    </row>
    <row r="28" spans="1:3" x14ac:dyDescent="0.2">
      <c r="A28" t="s">
        <v>163</v>
      </c>
      <c r="B28" t="s">
        <v>164</v>
      </c>
      <c r="C28" t="str">
        <f t="shared" si="0"/>
        <v>LAP_LA - Law Enforcement and Protection-Legal Advice</v>
      </c>
    </row>
    <row r="29" spans="1:3" x14ac:dyDescent="0.2">
      <c r="A29" t="s">
        <v>165</v>
      </c>
      <c r="B29" t="s">
        <v>166</v>
      </c>
      <c r="C29" t="str">
        <f t="shared" si="0"/>
        <v>LAP_PH - Law Enforcement and Protection-Public Health</v>
      </c>
    </row>
    <row r="30" spans="1:3" x14ac:dyDescent="0.2">
      <c r="A30" t="s">
        <v>167</v>
      </c>
      <c r="B30" t="s">
        <v>168</v>
      </c>
      <c r="C30" t="str">
        <f t="shared" si="0"/>
        <v>LAP_PR - Law Enforcement and Protection-Patent Related</v>
      </c>
    </row>
    <row r="31" spans="1:3" x14ac:dyDescent="0.2">
      <c r="A31" t="s">
        <v>169</v>
      </c>
      <c r="B31" t="s">
        <v>170</v>
      </c>
      <c r="C31" t="str">
        <f t="shared" si="0"/>
        <v>LEGAL - Legal</v>
      </c>
    </row>
    <row r="32" spans="1:3" x14ac:dyDescent="0.2">
      <c r="A32" t="s">
        <v>657</v>
      </c>
      <c r="B32" t="s">
        <v>658</v>
      </c>
      <c r="C32" t="str">
        <f t="shared" si="0"/>
        <v>LEISURE_TOUR - Leisure and Tourism</v>
      </c>
    </row>
    <row r="33" spans="1:3" x14ac:dyDescent="0.2">
      <c r="A33" t="s">
        <v>171</v>
      </c>
      <c r="B33" t="s">
        <v>172</v>
      </c>
      <c r="C33" t="str">
        <f t="shared" si="0"/>
        <v>M_CHEMICAL - Manufacturing-Chemical</v>
      </c>
    </row>
    <row r="34" spans="1:3" x14ac:dyDescent="0.2">
      <c r="A34" t="s">
        <v>173</v>
      </c>
      <c r="B34" t="s">
        <v>174</v>
      </c>
      <c r="C34" t="str">
        <f t="shared" si="0"/>
        <v>M_EG - Manufacturing-Electronic Goods</v>
      </c>
    </row>
    <row r="35" spans="1:3" x14ac:dyDescent="0.2">
      <c r="A35" t="s">
        <v>175</v>
      </c>
      <c r="B35" t="s">
        <v>176</v>
      </c>
      <c r="C35" t="str">
        <f t="shared" si="0"/>
        <v>M_OTHER - Manufacturing-Other</v>
      </c>
    </row>
    <row r="36" spans="1:3" x14ac:dyDescent="0.2">
      <c r="A36" t="s">
        <v>177</v>
      </c>
      <c r="B36" t="s">
        <v>178</v>
      </c>
      <c r="C36" t="str">
        <f t="shared" si="0"/>
        <v>OIL_GAS - Oil and Gas</v>
      </c>
    </row>
    <row r="37" spans="1:3" x14ac:dyDescent="0.2">
      <c r="A37" t="s">
        <v>179</v>
      </c>
      <c r="B37" t="s">
        <v>180</v>
      </c>
      <c r="C37" t="str">
        <f t="shared" si="0"/>
        <v>OTHER - Other Sources</v>
      </c>
    </row>
    <row r="38" spans="1:3" x14ac:dyDescent="0.2">
      <c r="A38" t="s">
        <v>181</v>
      </c>
      <c r="B38" t="s">
        <v>182</v>
      </c>
      <c r="C38" t="str">
        <f t="shared" si="0"/>
        <v>PHARMACUTICL - Pharmacutical</v>
      </c>
    </row>
    <row r="39" spans="1:3" x14ac:dyDescent="0.2">
      <c r="A39" s="73" t="s">
        <v>306</v>
      </c>
      <c r="B39" s="73" t="s">
        <v>756</v>
      </c>
      <c r="C39" t="str">
        <f>CONCATENATE(A39," - ",B39)</f>
        <v>CONSTRUCTION - Construction</v>
      </c>
    </row>
    <row r="40" spans="1:3" x14ac:dyDescent="0.2">
      <c r="A40" s="73" t="s">
        <v>211</v>
      </c>
      <c r="B40" s="73" t="s">
        <v>755</v>
      </c>
      <c r="C40" t="str">
        <f>CONCATENATE(A40," - ",B40)</f>
        <v>PROPERTY - Property</v>
      </c>
    </row>
    <row r="41" spans="1:3" x14ac:dyDescent="0.2">
      <c r="A41" t="s">
        <v>183</v>
      </c>
      <c r="B41" t="s">
        <v>184</v>
      </c>
      <c r="C41" t="str">
        <f t="shared" si="0"/>
        <v>RECYCLING - Recycling</v>
      </c>
    </row>
    <row r="42" spans="1:3" x14ac:dyDescent="0.2">
      <c r="A42" t="s">
        <v>185</v>
      </c>
      <c r="B42" t="s">
        <v>186</v>
      </c>
      <c r="C42" t="str">
        <f t="shared" si="0"/>
        <v>RETAIL - Retailing</v>
      </c>
    </row>
    <row r="43" spans="1:3" x14ac:dyDescent="0.2">
      <c r="A43" t="s">
        <v>187</v>
      </c>
      <c r="B43" t="s">
        <v>188</v>
      </c>
      <c r="C43" t="str">
        <f t="shared" si="0"/>
        <v>SCOT_ENT - Scottish Enterprise</v>
      </c>
    </row>
    <row r="44" spans="1:3" x14ac:dyDescent="0.2">
      <c r="A44" t="s">
        <v>740</v>
      </c>
      <c r="B44" t="s">
        <v>741</v>
      </c>
      <c r="C44" t="str">
        <f t="shared" si="0"/>
        <v>SCOT_GOVT - Scottish Government</v>
      </c>
    </row>
    <row r="45" spans="1:3" x14ac:dyDescent="0.2">
      <c r="A45" t="s">
        <v>189</v>
      </c>
      <c r="B45" t="s">
        <v>190</v>
      </c>
      <c r="C45" t="str">
        <f t="shared" si="0"/>
        <v>TRANSPORT - Transport Related</v>
      </c>
    </row>
    <row r="46" spans="1:3" x14ac:dyDescent="0.2">
      <c r="A46" t="s">
        <v>191</v>
      </c>
      <c r="B46" t="s">
        <v>192</v>
      </c>
      <c r="C46" t="str">
        <f t="shared" si="0"/>
        <v>UK_GOV - UK Government</v>
      </c>
    </row>
    <row r="47" spans="1:3" x14ac:dyDescent="0.2">
      <c r="A47" t="s">
        <v>193</v>
      </c>
      <c r="B47" t="s">
        <v>194</v>
      </c>
      <c r="C47" t="str">
        <f t="shared" si="0"/>
        <v>UTILITIES - Utilities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34"/>
  <sheetViews>
    <sheetView topLeftCell="A2" workbookViewId="0">
      <selection sqref="A1:B1"/>
    </sheetView>
  </sheetViews>
  <sheetFormatPr defaultRowHeight="12.75" x14ac:dyDescent="0.2"/>
  <cols>
    <col min="1" max="1" width="45.42578125" bestFit="1" customWidth="1"/>
    <col min="2" max="2" width="11.5703125" bestFit="1" customWidth="1"/>
  </cols>
  <sheetData>
    <row r="1" spans="1:3" x14ac:dyDescent="0.2">
      <c r="C1">
        <v>1</v>
      </c>
    </row>
    <row r="2" spans="1:3" x14ac:dyDescent="0.2">
      <c r="A2" t="s">
        <v>195</v>
      </c>
      <c r="B2" t="s">
        <v>196</v>
      </c>
    </row>
    <row r="3" spans="1:3" x14ac:dyDescent="0.2">
      <c r="A3" t="s">
        <v>703</v>
      </c>
      <c r="B3" t="s">
        <v>685</v>
      </c>
    </row>
    <row r="4" spans="1:3" x14ac:dyDescent="0.2">
      <c r="A4" t="s">
        <v>197</v>
      </c>
      <c r="B4" t="s">
        <v>198</v>
      </c>
    </row>
    <row r="5" spans="1:3" x14ac:dyDescent="0.2">
      <c r="A5" t="s">
        <v>704</v>
      </c>
      <c r="B5" t="s">
        <v>655</v>
      </c>
    </row>
    <row r="6" spans="1:3" x14ac:dyDescent="0.2">
      <c r="A6" t="s">
        <v>199</v>
      </c>
      <c r="B6" t="s">
        <v>200</v>
      </c>
    </row>
    <row r="7" spans="1:3" x14ac:dyDescent="0.2">
      <c r="A7" t="s">
        <v>201</v>
      </c>
      <c r="B7" t="s">
        <v>656</v>
      </c>
    </row>
    <row r="8" spans="1:3" x14ac:dyDescent="0.2">
      <c r="A8" t="s">
        <v>202</v>
      </c>
      <c r="B8" t="s">
        <v>203</v>
      </c>
    </row>
    <row r="9" spans="1:3" x14ac:dyDescent="0.2">
      <c r="A9" t="s">
        <v>710</v>
      </c>
      <c r="B9" t="s">
        <v>709</v>
      </c>
    </row>
    <row r="10" spans="1:3" x14ac:dyDescent="0.2">
      <c r="A10" t="s">
        <v>204</v>
      </c>
      <c r="B10" t="s">
        <v>205</v>
      </c>
    </row>
    <row r="11" spans="1:3" x14ac:dyDescent="0.2">
      <c r="A11" t="s">
        <v>206</v>
      </c>
      <c r="B11" t="s">
        <v>207</v>
      </c>
    </row>
    <row r="12" spans="1:3" x14ac:dyDescent="0.2">
      <c r="A12" t="s">
        <v>208</v>
      </c>
      <c r="B12" t="s">
        <v>209</v>
      </c>
    </row>
    <row r="13" spans="1:3" x14ac:dyDescent="0.2">
      <c r="A13" t="s">
        <v>210</v>
      </c>
      <c r="B13" t="s">
        <v>211</v>
      </c>
    </row>
    <row r="14" spans="1:3" x14ac:dyDescent="0.2">
      <c r="A14" t="s">
        <v>212</v>
      </c>
      <c r="B14" t="s">
        <v>213</v>
      </c>
    </row>
    <row r="15" spans="1:3" x14ac:dyDescent="0.2">
      <c r="A15" t="s">
        <v>214</v>
      </c>
      <c r="B15" t="s">
        <v>215</v>
      </c>
    </row>
    <row r="16" spans="1:3" x14ac:dyDescent="0.2">
      <c r="A16" t="s">
        <v>653</v>
      </c>
      <c r="B16" t="s">
        <v>654</v>
      </c>
    </row>
    <row r="17" spans="1:2" x14ac:dyDescent="0.2">
      <c r="A17" t="s">
        <v>216</v>
      </c>
      <c r="B17" t="s">
        <v>217</v>
      </c>
    </row>
    <row r="18" spans="1:2" x14ac:dyDescent="0.2">
      <c r="A18" t="s">
        <v>218</v>
      </c>
      <c r="B18" t="s">
        <v>219</v>
      </c>
    </row>
    <row r="19" spans="1:2" x14ac:dyDescent="0.2">
      <c r="A19" t="s">
        <v>220</v>
      </c>
      <c r="B19" t="s">
        <v>221</v>
      </c>
    </row>
    <row r="20" spans="1:2" x14ac:dyDescent="0.2">
      <c r="A20" t="s">
        <v>61</v>
      </c>
      <c r="B20" t="s">
        <v>222</v>
      </c>
    </row>
    <row r="21" spans="1:2" x14ac:dyDescent="0.2">
      <c r="A21" t="s">
        <v>707</v>
      </c>
      <c r="B21" t="s">
        <v>706</v>
      </c>
    </row>
    <row r="22" spans="1:2" x14ac:dyDescent="0.2">
      <c r="A22" t="s">
        <v>406</v>
      </c>
      <c r="B22" t="s">
        <v>708</v>
      </c>
    </row>
    <row r="23" spans="1:2" x14ac:dyDescent="0.2">
      <c r="A23" t="s">
        <v>223</v>
      </c>
      <c r="B23" t="s">
        <v>224</v>
      </c>
    </row>
    <row r="24" spans="1:2" x14ac:dyDescent="0.2">
      <c r="A24" t="s">
        <v>225</v>
      </c>
      <c r="B24" t="s">
        <v>226</v>
      </c>
    </row>
    <row r="25" spans="1:2" x14ac:dyDescent="0.2">
      <c r="A25" t="s">
        <v>227</v>
      </c>
      <c r="B25" t="s">
        <v>228</v>
      </c>
    </row>
    <row r="26" spans="1:2" x14ac:dyDescent="0.2">
      <c r="A26" t="s">
        <v>229</v>
      </c>
      <c r="B26" t="s">
        <v>230</v>
      </c>
    </row>
    <row r="27" spans="1:2" x14ac:dyDescent="0.2">
      <c r="A27" t="s">
        <v>713</v>
      </c>
      <c r="B27" t="s">
        <v>705</v>
      </c>
    </row>
    <row r="28" spans="1:2" x14ac:dyDescent="0.2">
      <c r="A28" t="s">
        <v>231</v>
      </c>
      <c r="B28" t="s">
        <v>231</v>
      </c>
    </row>
    <row r="29" spans="1:2" x14ac:dyDescent="0.2">
      <c r="A29" t="s">
        <v>232</v>
      </c>
      <c r="B29" t="s">
        <v>233</v>
      </c>
    </row>
    <row r="30" spans="1:2" x14ac:dyDescent="0.2">
      <c r="A30" t="s">
        <v>234</v>
      </c>
      <c r="B30" t="s">
        <v>235</v>
      </c>
    </row>
    <row r="31" spans="1:2" x14ac:dyDescent="0.2">
      <c r="A31" t="s">
        <v>236</v>
      </c>
      <c r="B31" t="s">
        <v>237</v>
      </c>
    </row>
    <row r="32" spans="1:2" x14ac:dyDescent="0.2">
      <c r="A32" t="s">
        <v>238</v>
      </c>
      <c r="B32" t="s">
        <v>239</v>
      </c>
    </row>
    <row r="33" spans="1:2" x14ac:dyDescent="0.2">
      <c r="A33" t="s">
        <v>712</v>
      </c>
      <c r="B33" t="s">
        <v>711</v>
      </c>
    </row>
    <row r="34" spans="1:2" x14ac:dyDescent="0.2">
      <c r="A34" t="s">
        <v>240</v>
      </c>
      <c r="B34" t="s">
        <v>241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5"/>
  <sheetViews>
    <sheetView workbookViewId="0">
      <selection activeCell="C4" sqref="C4"/>
    </sheetView>
  </sheetViews>
  <sheetFormatPr defaultRowHeight="12.75" x14ac:dyDescent="0.2"/>
  <cols>
    <col min="1" max="1" width="20.140625" bestFit="1" customWidth="1"/>
    <col min="2" max="2" width="15.7109375" bestFit="1" customWidth="1"/>
    <col min="3" max="3" width="28.42578125" bestFit="1" customWidth="1"/>
  </cols>
  <sheetData>
    <row r="1" spans="1:4" x14ac:dyDescent="0.2">
      <c r="A1" t="s">
        <v>242</v>
      </c>
      <c r="B1" t="s">
        <v>243</v>
      </c>
      <c r="C1" t="str">
        <f>CONCATENATE(A1," - ",B1)</f>
        <v>Client/customer owned - CLIENT</v>
      </c>
      <c r="D1">
        <v>6</v>
      </c>
    </row>
    <row r="2" spans="1:4" x14ac:dyDescent="0.2">
      <c r="A2" t="s">
        <v>244</v>
      </c>
      <c r="B2" t="s">
        <v>245</v>
      </c>
      <c r="C2" t="str">
        <f>CONCATENATE(A2," - ",B2)</f>
        <v>Jointly owned - JOINT</v>
      </c>
    </row>
    <row r="3" spans="1:4" x14ac:dyDescent="0.2">
      <c r="A3" t="s">
        <v>246</v>
      </c>
      <c r="B3" t="s">
        <v>247</v>
      </c>
      <c r="C3" t="str">
        <f>CONCATENATE(A3," - ",B3)</f>
        <v>Napier owned - NAPIER</v>
      </c>
    </row>
    <row r="4" spans="1:4" x14ac:dyDescent="0.2">
      <c r="A4" t="s">
        <v>248</v>
      </c>
      <c r="B4" t="s">
        <v>71</v>
      </c>
      <c r="C4" t="str">
        <f>CONCATENATE(A4," - ",B4)</f>
        <v>Not Yet Assessed - NOT ASSESSED</v>
      </c>
    </row>
    <row r="5" spans="1:4" x14ac:dyDescent="0.2">
      <c r="A5" t="s">
        <v>249</v>
      </c>
      <c r="B5" t="s">
        <v>179</v>
      </c>
      <c r="C5" t="str">
        <f>CONCATENATE(A5," - ",B5)</f>
        <v>Other - OTHER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C02D481001948BA7FCDB8D25832EB" ma:contentTypeVersion="74" ma:contentTypeDescription="Create a new document." ma:contentTypeScope="" ma:versionID="571eec2dd5fd6a9288c7c3e38838a0d0">
  <xsd:schema xmlns:xsd="http://www.w3.org/2001/XMLSchema" xmlns:xs="http://www.w3.org/2001/XMLSchema" xmlns:p="http://schemas.microsoft.com/office/2006/metadata/properties" xmlns:ns1="http://schemas.microsoft.com/sharepoint/v3" xmlns:ns2="4749ceba-e030-4b63-8d81-4f4b732926b9" targetNamespace="http://schemas.microsoft.com/office/2006/metadata/properties" ma:root="true" ma:fieldsID="e32ed602ecbc1a1fa536f502faca07b1" ns1:_="" ns2:_="">
    <xsd:import namespace="http://schemas.microsoft.com/sharepoint/v3"/>
    <xsd:import namespace="4749ceba-e030-4b63-8d81-4f4b732926b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9ceba-e030-4b63-8d81-4f4b732926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rca:RCAuthoringProperties xmlns:rca="urn:sharePointPublishingRcaProperties">
  <rca:Converter rca:guid="6dfdc5b4-2a28-4a06-b0c6-ad3901e3a807">
    <rca:property rca:type="InheritParentSettings">False</rca:property>
    <rca:property rca:type="SelectedPageLayout">43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True</rca:property>
    <rca:property rca:type="ConfiguredPageLocation">https://isg-doc.napier.ac.uk/virtualisation</rca:property>
    <rca:property rca:type="CreateSynchronously">True</rca:property>
    <rca:property rca:type="AllowChangeProcessingConfig">True</rca:property>
    <rca:property rca:type="ConverterSpecificSettings"/>
  </rca:Converter>
</rca:RCAuthoring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68BF99-D385-4A21-AEF6-38F9FB08701B}"/>
</file>

<file path=customXml/itemProps2.xml><?xml version="1.0" encoding="utf-8"?>
<ds:datastoreItem xmlns:ds="http://schemas.openxmlformats.org/officeDocument/2006/customXml" ds:itemID="{EFEBE132-65FC-4A44-ADD6-466964F42777}"/>
</file>

<file path=customXml/itemProps3.xml><?xml version="1.0" encoding="utf-8"?>
<ds:datastoreItem xmlns:ds="http://schemas.openxmlformats.org/officeDocument/2006/customXml" ds:itemID="{14D8E006-DE5F-4AA7-AC45-675CD5816D94}"/>
</file>

<file path=customXml/itemProps4.xml><?xml version="1.0" encoding="utf-8"?>
<ds:datastoreItem xmlns:ds="http://schemas.openxmlformats.org/officeDocument/2006/customXml" ds:itemID="{51CAEE70-37E4-4AD6-B4A4-3D9E266888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Proposal Form</vt:lpstr>
      <vt:lpstr>COSTC</vt:lpstr>
      <vt:lpstr>BUSITYPE</vt:lpstr>
      <vt:lpstr>PROJTYPE</vt:lpstr>
      <vt:lpstr>RAE</vt:lpstr>
      <vt:lpstr>HESA</vt:lpstr>
      <vt:lpstr>SECTOR</vt:lpstr>
      <vt:lpstr>INST</vt:lpstr>
      <vt:lpstr>IPSTATUS</vt:lpstr>
      <vt:lpstr>KEYWORD</vt:lpstr>
      <vt:lpstr>COLLVAL</vt:lpstr>
      <vt:lpstr>SME</vt:lpstr>
      <vt:lpstr>NEWCUSTOMER</vt:lpstr>
      <vt:lpstr>DISIP</vt:lpstr>
      <vt:lpstr>COMPANY</vt:lpstr>
      <vt:lpstr>PROJSTAG</vt:lpstr>
      <vt:lpstr>SOURCE-P</vt:lpstr>
      <vt:lpstr>CONPROG</vt:lpstr>
      <vt:lpstr>KTG</vt:lpstr>
      <vt:lpstr>CONSTAT</vt:lpstr>
      <vt:lpstr>INCOME</vt:lpstr>
    </vt:vector>
  </TitlesOfParts>
  <Company>Napier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ri19</dc:creator>
  <cp:lastModifiedBy>Erik Hind</cp:lastModifiedBy>
  <cp:lastPrinted>2014-07-17T12:54:50Z</cp:lastPrinted>
  <dcterms:created xsi:type="dcterms:W3CDTF">2006-02-21T10:20:23Z</dcterms:created>
  <dcterms:modified xsi:type="dcterms:W3CDTF">2015-01-13T16:22:37Z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eywords0">
    <vt:lpwstr>PPF</vt:lpwstr>
  </property>
  <property fmtid="{D5CDD505-2E9C-101B-9397-08002B2CF9AE}" pid="3" name="Review Date">
    <vt:lpwstr>2009-02-26T00:00:00Z</vt:lpwstr>
  </property>
  <property fmtid="{D5CDD505-2E9C-101B-9397-08002B2CF9AE}" pid="4" name="Document Type">
    <vt:lpwstr>Form</vt:lpwstr>
  </property>
  <property fmtid="{D5CDD505-2E9C-101B-9397-08002B2CF9AE}" pid="5" name="Intended Audience">
    <vt:lpwstr>All Staff</vt:lpwstr>
  </property>
  <property fmtid="{D5CDD505-2E9C-101B-9397-08002B2CF9AE}" pid="6" name="ContentTypeId">
    <vt:lpwstr>0x010100AE5C02D481001948BA7FCDB8D25832EB</vt:lpwstr>
  </property>
  <property fmtid="{D5CDD505-2E9C-101B-9397-08002B2CF9AE}" pid="7" name="Document Description">
    <vt:lpwstr/>
  </property>
  <property fmtid="{D5CDD505-2E9C-101B-9397-08002B2CF9AE}" pid="8" name="Document Keywords">
    <vt:lpwstr/>
  </property>
</Properties>
</file>