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430" firstSheet="1" activeTab="1"/>
  </bookViews>
  <sheets>
    <sheet name="Period 0" sheetId="1" state="hidden" r:id="rId1"/>
    <sheet name="Period 1" sheetId="2" r:id="rId2"/>
    <sheet name="Period 2" sheetId="3" r:id="rId3"/>
    <sheet name="Period 3" sheetId="4" r:id="rId4"/>
    <sheet name="Period 4" sheetId="5" r:id="rId5"/>
    <sheet name="Period 5" sheetId="6" r:id="rId6"/>
    <sheet name="Period 6" sheetId="7" r:id="rId7"/>
    <sheet name="Period 7" sheetId="8" r:id="rId8"/>
    <sheet name="Period 8" sheetId="9" r:id="rId9"/>
    <sheet name="Period 9" sheetId="10" r:id="rId10"/>
    <sheet name="Period 10" sheetId="11" r:id="rId11"/>
    <sheet name="Period 11" sheetId="12" r:id="rId12"/>
    <sheet name="Period 12" sheetId="13" r:id="rId13"/>
    <sheet name="Period 13" sheetId="14" r:id="rId14"/>
  </sheets>
  <definedNames/>
  <calcPr fullCalcOnLoad="1"/>
</workbook>
</file>

<file path=xl/sharedStrings.xml><?xml version="1.0" encoding="utf-8"?>
<sst xmlns="http://schemas.openxmlformats.org/spreadsheetml/2006/main" count="790" uniqueCount="42">
  <si>
    <t>Name:</t>
  </si>
  <si>
    <t>Standard Week is</t>
  </si>
  <si>
    <t xml:space="preserve"> 36:15:00</t>
  </si>
  <si>
    <t>Flexi Period:</t>
  </si>
  <si>
    <t xml:space="preserve">    MORNING</t>
  </si>
  <si>
    <t xml:space="preserve">  AFTERNOON</t>
  </si>
  <si>
    <t>Daily</t>
  </si>
  <si>
    <t>Weekly</t>
  </si>
  <si>
    <t>Start</t>
  </si>
  <si>
    <t>Finish</t>
  </si>
  <si>
    <t>standard</t>
  </si>
  <si>
    <t>debits(-ve)</t>
  </si>
  <si>
    <t>credits(+ve)</t>
  </si>
  <si>
    <t>Comments</t>
  </si>
  <si>
    <t>Total</t>
  </si>
  <si>
    <t>Totals</t>
  </si>
  <si>
    <t>Mon</t>
  </si>
  <si>
    <t>Tue</t>
  </si>
  <si>
    <t>Wed</t>
  </si>
  <si>
    <t>Thu</t>
  </si>
  <si>
    <t>Fri</t>
  </si>
  <si>
    <t>A</t>
  </si>
  <si>
    <t>B</t>
  </si>
  <si>
    <t>C</t>
  </si>
  <si>
    <t>D</t>
  </si>
  <si>
    <t>Net hours worked this period (A+B+C+D)</t>
  </si>
  <si>
    <t>E</t>
  </si>
  <si>
    <t>Standard Hours</t>
  </si>
  <si>
    <t>Total Column F</t>
  </si>
  <si>
    <t>Excess for this period</t>
  </si>
  <si>
    <t>If Negative Difference Between Total Column F and  Total at E</t>
  </si>
  <si>
    <t>Excess brought forward from last period</t>
  </si>
  <si>
    <t>Total excess for the period</t>
  </si>
  <si>
    <t xml:space="preserve">Deficit for this period </t>
  </si>
  <si>
    <t>If Positive Difference Between Total Column F and  Total at E</t>
  </si>
  <si>
    <t>Deficit brought forward from last period</t>
  </si>
  <si>
    <t>Total defecit for the period</t>
  </si>
  <si>
    <r>
      <t xml:space="preserve">Net </t>
    </r>
    <r>
      <rPr>
        <b/>
        <sz val="10"/>
        <color indexed="10"/>
        <rFont val="Arial"/>
        <family val="2"/>
      </rPr>
      <t>deficit</t>
    </r>
    <r>
      <rPr>
        <b/>
        <sz val="10"/>
        <rFont val="Arial"/>
        <family val="2"/>
      </rPr>
      <t xml:space="preserve"> to carry forward to next period</t>
    </r>
  </si>
  <si>
    <r>
      <t xml:space="preserve">Net </t>
    </r>
    <r>
      <rPr>
        <b/>
        <sz val="10"/>
        <color indexed="48"/>
        <rFont val="Arial"/>
        <family val="2"/>
      </rPr>
      <t>excess</t>
    </r>
    <r>
      <rPr>
        <b/>
        <sz val="10"/>
        <rFont val="Arial"/>
        <family val="2"/>
      </rPr>
      <t xml:space="preserve"> to carry forward to next period</t>
    </r>
  </si>
  <si>
    <t>5 Day working hours</t>
  </si>
  <si>
    <r>
      <t xml:space="preserve">Net </t>
    </r>
    <r>
      <rPr>
        <b/>
        <sz val="10"/>
        <color indexed="10"/>
        <rFont val="Arial"/>
        <family val="2"/>
      </rPr>
      <t>deficit</t>
    </r>
    <r>
      <rPr>
        <b/>
        <sz val="10"/>
        <rFont val="Arial"/>
        <family val="2"/>
      </rPr>
      <t xml:space="preserve"> to carry forward to next period</t>
    </r>
  </si>
  <si>
    <r>
      <t xml:space="preserve">Net </t>
    </r>
    <r>
      <rPr>
        <b/>
        <sz val="10"/>
        <color indexed="48"/>
        <rFont val="Arial"/>
        <family val="2"/>
      </rPr>
      <t>excess</t>
    </r>
    <r>
      <rPr>
        <b/>
        <sz val="10"/>
        <rFont val="Arial"/>
        <family val="2"/>
      </rPr>
      <t xml:space="preserve"> to carry forward to next period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</si>
</sst>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 Rounded MT Bold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color indexed="48"/>
      <name val="Arial"/>
      <family val="2"/>
    </font>
    <font>
      <b/>
      <sz val="10"/>
      <color indexed="48"/>
      <name val="Times New Roman"/>
      <family val="1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6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" fontId="4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9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64" fontId="7" fillId="34" borderId="1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64" fontId="7" fillId="34" borderId="13" xfId="0" applyNumberFormat="1" applyFont="1" applyFill="1" applyBorder="1" applyAlignment="1" applyProtection="1">
      <alignment horizontal="center"/>
      <protection/>
    </xf>
    <xf numFmtId="46" fontId="11" fillId="33" borderId="13" xfId="0" applyNumberFormat="1" applyFont="1" applyFill="1" applyBorder="1" applyAlignment="1">
      <alignment horizontal="center"/>
    </xf>
    <xf numFmtId="46" fontId="7" fillId="33" borderId="13" xfId="0" applyNumberFormat="1" applyFont="1" applyFill="1" applyBorder="1" applyAlignment="1">
      <alignment horizontal="center"/>
    </xf>
    <xf numFmtId="46" fontId="7" fillId="0" borderId="13" xfId="0" applyNumberFormat="1" applyFont="1" applyBorder="1" applyAlignment="1">
      <alignment horizontal="center"/>
    </xf>
    <xf numFmtId="2" fontId="6" fillId="33" borderId="13" xfId="0" applyNumberFormat="1" applyFont="1" applyFill="1" applyBorder="1" applyAlignment="1">
      <alignment/>
    </xf>
    <xf numFmtId="46" fontId="6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6" fontId="11" fillId="33" borderId="21" xfId="0" applyNumberFormat="1" applyFont="1" applyFill="1" applyBorder="1" applyAlignment="1">
      <alignment horizontal="center"/>
    </xf>
    <xf numFmtId="46" fontId="7" fillId="33" borderId="21" xfId="0" applyNumberFormat="1" applyFont="1" applyFill="1" applyBorder="1" applyAlignment="1">
      <alignment horizontal="center"/>
    </xf>
    <xf numFmtId="46" fontId="7" fillId="0" borderId="21" xfId="0" applyNumberFormat="1" applyFont="1" applyBorder="1" applyAlignment="1">
      <alignment horizontal="center"/>
    </xf>
    <xf numFmtId="2" fontId="6" fillId="33" borderId="21" xfId="0" applyNumberFormat="1" applyFont="1" applyFill="1" applyBorder="1" applyAlignment="1">
      <alignment/>
    </xf>
    <xf numFmtId="46" fontId="6" fillId="0" borderId="21" xfId="0" applyNumberFormat="1" applyFont="1" applyBorder="1" applyAlignment="1">
      <alignment horizontal="center"/>
    </xf>
    <xf numFmtId="46" fontId="4" fillId="34" borderId="22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4" fillId="33" borderId="13" xfId="0" applyNumberFormat="1" applyFont="1" applyFill="1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46" fontId="7" fillId="34" borderId="22" xfId="0" applyNumberFormat="1" applyFont="1" applyFill="1" applyBorder="1" applyAlignment="1">
      <alignment/>
    </xf>
    <xf numFmtId="164" fontId="12" fillId="33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6" fillId="33" borderId="0" xfId="0" applyNumberFormat="1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46" fontId="13" fillId="34" borderId="22" xfId="0" applyNumberFormat="1" applyFont="1" applyFill="1" applyBorder="1" applyAlignment="1" quotePrefix="1">
      <alignment/>
    </xf>
    <xf numFmtId="46" fontId="14" fillId="34" borderId="22" xfId="0" applyNumberFormat="1" applyFont="1" applyFill="1" applyBorder="1" applyAlignment="1">
      <alignment/>
    </xf>
    <xf numFmtId="46" fontId="15" fillId="34" borderId="22" xfId="0" applyNumberFormat="1" applyFont="1" applyFill="1" applyBorder="1" applyAlignment="1" quotePrefix="1">
      <alignment/>
    </xf>
    <xf numFmtId="46" fontId="18" fillId="34" borderId="2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2" fontId="6" fillId="33" borderId="13" xfId="0" applyNumberFormat="1" applyFont="1" applyFill="1" applyBorder="1" applyAlignment="1" applyProtection="1">
      <alignment/>
      <protection locked="0"/>
    </xf>
    <xf numFmtId="2" fontId="6" fillId="33" borderId="21" xfId="0" applyNumberFormat="1" applyFont="1" applyFill="1" applyBorder="1" applyAlignment="1" applyProtection="1">
      <alignment/>
      <protection locked="0"/>
    </xf>
    <xf numFmtId="164" fontId="7" fillId="34" borderId="16" xfId="0" applyNumberFormat="1" applyFont="1" applyFill="1" applyBorder="1" applyAlignment="1" applyProtection="1">
      <alignment horizontal="center"/>
      <protection locked="0"/>
    </xf>
    <xf numFmtId="164" fontId="7" fillId="34" borderId="25" xfId="0" applyNumberFormat="1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>
      <alignment horizontal="center"/>
    </xf>
    <xf numFmtId="46" fontId="7" fillId="0" borderId="0" xfId="0" applyNumberFormat="1" applyFont="1" applyAlignment="1" applyProtection="1">
      <alignment horizontal="center"/>
      <protection locked="0"/>
    </xf>
    <xf numFmtId="0" fontId="7" fillId="33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6" fillId="33" borderId="25" xfId="0" applyNumberFormat="1" applyFont="1" applyFill="1" applyBorder="1" applyAlignment="1" applyProtection="1">
      <alignment/>
      <protection locked="0"/>
    </xf>
    <xf numFmtId="46" fontId="6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64" fontId="4" fillId="33" borderId="27" xfId="0" applyNumberFormat="1" applyFont="1" applyFill="1" applyBorder="1" applyAlignment="1">
      <alignment horizontal="centerContinuous"/>
    </xf>
    <xf numFmtId="46" fontId="11" fillId="33" borderId="25" xfId="0" applyNumberFormat="1" applyFont="1" applyFill="1" applyBorder="1" applyAlignment="1" applyProtection="1">
      <alignment horizontal="center"/>
      <protection locked="0"/>
    </xf>
    <xf numFmtId="46" fontId="11" fillId="33" borderId="13" xfId="0" applyNumberFormat="1" applyFont="1" applyFill="1" applyBorder="1" applyAlignment="1" applyProtection="1">
      <alignment horizontal="center"/>
      <protection locked="0"/>
    </xf>
    <xf numFmtId="46" fontId="11" fillId="33" borderId="2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NumberFormat="1" applyFont="1" applyAlignment="1">
      <alignment/>
    </xf>
    <xf numFmtId="46" fontId="15" fillId="34" borderId="22" xfId="0" applyNumberFormat="1" applyFont="1" applyFill="1" applyBorder="1" applyAlignment="1" applyProtection="1" quotePrefix="1">
      <alignment/>
      <protection locked="0"/>
    </xf>
    <xf numFmtId="164" fontId="12" fillId="33" borderId="28" xfId="0" applyNumberFormat="1" applyFont="1" applyFill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17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6" fontId="16" fillId="34" borderId="22" xfId="0" applyNumberFormat="1" applyFont="1" applyFill="1" applyBorder="1" applyAlignment="1">
      <alignment/>
    </xf>
    <xf numFmtId="46" fontId="19" fillId="34" borderId="22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0" borderId="11" xfId="0" applyFont="1" applyBorder="1" applyAlignment="1" applyProtection="1">
      <alignment/>
      <protection locked="0"/>
    </xf>
    <xf numFmtId="0" fontId="57" fillId="0" borderId="12" xfId="0" applyFont="1" applyBorder="1" applyAlignment="1" applyProtection="1">
      <alignment/>
      <protection locked="0"/>
    </xf>
    <xf numFmtId="0" fontId="8" fillId="34" borderId="13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center"/>
    </xf>
    <xf numFmtId="46" fontId="5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57" fillId="0" borderId="29" xfId="0" applyFont="1" applyBorder="1" applyAlignment="1">
      <alignment/>
    </xf>
    <xf numFmtId="46" fontId="7" fillId="33" borderId="25" xfId="0" applyNumberFormat="1" applyFont="1" applyFill="1" applyBorder="1" applyAlignment="1">
      <alignment horizontal="center"/>
    </xf>
    <xf numFmtId="46" fontId="7" fillId="0" borderId="25" xfId="0" applyNumberFormat="1" applyFont="1" applyBorder="1" applyAlignment="1">
      <alignment horizontal="center"/>
    </xf>
    <xf numFmtId="0" fontId="57" fillId="0" borderId="30" xfId="0" applyFont="1" applyBorder="1" applyAlignment="1">
      <alignment/>
    </xf>
    <xf numFmtId="46" fontId="7" fillId="33" borderId="13" xfId="0" applyNumberFormat="1" applyFont="1" applyFill="1" applyBorder="1" applyAlignment="1">
      <alignment horizontal="center"/>
    </xf>
    <xf numFmtId="46" fontId="7" fillId="0" borderId="13" xfId="0" applyNumberFormat="1" applyFont="1" applyBorder="1" applyAlignment="1">
      <alignment horizontal="center"/>
    </xf>
    <xf numFmtId="0" fontId="57" fillId="0" borderId="31" xfId="0" applyFont="1" applyBorder="1" applyAlignment="1">
      <alignment/>
    </xf>
    <xf numFmtId="46" fontId="7" fillId="33" borderId="21" xfId="0" applyNumberFormat="1" applyFont="1" applyFill="1" applyBorder="1" applyAlignment="1">
      <alignment horizontal="center"/>
    </xf>
    <xf numFmtId="46" fontId="7" fillId="0" borderId="21" xfId="0" applyNumberFormat="1" applyFont="1" applyBorder="1" applyAlignment="1">
      <alignment horizontal="center"/>
    </xf>
    <xf numFmtId="0" fontId="57" fillId="0" borderId="0" xfId="0" applyNumberFormat="1" applyFont="1" applyAlignment="1">
      <alignment/>
    </xf>
    <xf numFmtId="0" fontId="57" fillId="0" borderId="32" xfId="0" applyFont="1" applyBorder="1" applyAlignment="1">
      <alignment/>
    </xf>
    <xf numFmtId="2" fontId="6" fillId="33" borderId="0" xfId="0" applyNumberFormat="1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46" fontId="19" fillId="34" borderId="22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G4" sqref="G4"/>
    </sheetView>
  </sheetViews>
  <sheetFormatPr defaultColWidth="9.140625" defaultRowHeight="15"/>
  <cols>
    <col min="2" max="5" width="9.140625" style="1" customWidth="1"/>
    <col min="6" max="6" width="9.140625" style="2" customWidth="1"/>
    <col min="7" max="7" width="9.140625" style="70" customWidth="1"/>
    <col min="8" max="8" width="9.140625" style="3" customWidth="1"/>
    <col min="9" max="9" width="9.140625" style="4" customWidth="1"/>
    <col min="10" max="10" width="9.140625" style="3" customWidth="1"/>
  </cols>
  <sheetData>
    <row r="1" ht="15">
      <c r="G1"/>
    </row>
    <row r="2" ht="15.75" thickBot="1">
      <c r="G2"/>
    </row>
    <row r="3" spans="2:12" ht="15.75" thickBot="1">
      <c r="B3" s="5" t="s">
        <v>0</v>
      </c>
      <c r="C3" s="6"/>
      <c r="D3" s="6"/>
      <c r="E3" s="6"/>
      <c r="F3" s="7"/>
      <c r="G3" s="8"/>
      <c r="H3" s="9"/>
      <c r="I3" s="10" t="s">
        <v>1</v>
      </c>
      <c r="J3" s="11" t="s">
        <v>2</v>
      </c>
      <c r="K3" s="12"/>
      <c r="L3" s="12"/>
    </row>
    <row r="4" spans="2:12" ht="15.75" thickBot="1">
      <c r="B4" s="5" t="s">
        <v>3</v>
      </c>
      <c r="C4" s="13"/>
      <c r="D4" s="14"/>
      <c r="E4" s="6"/>
      <c r="F4" s="15"/>
      <c r="G4" s="8"/>
      <c r="H4" s="9"/>
      <c r="I4" s="16"/>
      <c r="J4" s="17"/>
      <c r="K4" s="12"/>
      <c r="L4" s="12"/>
    </row>
    <row r="5" spans="2:12" ht="15">
      <c r="B5" s="18"/>
      <c r="C5" s="18"/>
      <c r="D5" s="18"/>
      <c r="E5" s="18"/>
      <c r="F5" s="19"/>
      <c r="G5" s="20"/>
      <c r="H5" s="17"/>
      <c r="I5" s="21"/>
      <c r="J5" s="17"/>
      <c r="K5" s="12"/>
      <c r="L5" s="12"/>
    </row>
    <row r="6" spans="2:12" ht="15">
      <c r="B6" s="22" t="s">
        <v>4</v>
      </c>
      <c r="C6" s="23"/>
      <c r="D6" s="22" t="s">
        <v>5</v>
      </c>
      <c r="E6" s="23"/>
      <c r="F6" s="24"/>
      <c r="G6" s="25"/>
      <c r="H6" s="26"/>
      <c r="I6" s="27"/>
      <c r="J6" s="28" t="s">
        <v>6</v>
      </c>
      <c r="K6" s="28" t="s">
        <v>7</v>
      </c>
      <c r="L6" s="12"/>
    </row>
    <row r="7" spans="2:12" s="3" customFormat="1" ht="12">
      <c r="B7" s="29" t="s">
        <v>8</v>
      </c>
      <c r="C7" s="30" t="s">
        <v>9</v>
      </c>
      <c r="D7" s="29" t="s">
        <v>8</v>
      </c>
      <c r="E7" s="29" t="s">
        <v>9</v>
      </c>
      <c r="F7" s="31" t="s">
        <v>10</v>
      </c>
      <c r="G7" s="32" t="s">
        <v>11</v>
      </c>
      <c r="H7" s="33" t="s">
        <v>12</v>
      </c>
      <c r="I7" s="32" t="s">
        <v>13</v>
      </c>
      <c r="J7" s="34" t="s">
        <v>14</v>
      </c>
      <c r="K7" s="34" t="s">
        <v>15</v>
      </c>
      <c r="L7" s="17"/>
    </row>
    <row r="8" spans="1:12" ht="15">
      <c r="A8" s="35" t="s">
        <v>16</v>
      </c>
      <c r="B8" s="30">
        <v>0.3645833333333333</v>
      </c>
      <c r="C8" s="30">
        <v>0.5416666666666666</v>
      </c>
      <c r="D8" s="36">
        <v>0.5833333333333334</v>
      </c>
      <c r="E8" s="30">
        <v>0.7083333333333334</v>
      </c>
      <c r="F8" s="37">
        <v>0.3020833333333333</v>
      </c>
      <c r="G8" s="38">
        <f aca="true" t="shared" si="0" ref="G8:G27">IF(F8-J8&gt;0,F8-J8,0)</f>
        <v>0</v>
      </c>
      <c r="H8" s="39">
        <f aca="true" t="shared" si="1" ref="H8:H27">IF(J8-F8&gt;0,J8-F8,0)</f>
        <v>0</v>
      </c>
      <c r="I8" s="40"/>
      <c r="J8" s="41">
        <f aca="true" t="shared" si="2" ref="J8:J27">SUM(C8-B8)+(E8-D8)</f>
        <v>0.3020833333333333</v>
      </c>
      <c r="K8" s="42"/>
      <c r="L8" s="12"/>
    </row>
    <row r="9" spans="1:12" ht="15">
      <c r="A9" s="43" t="s">
        <v>17</v>
      </c>
      <c r="B9" s="30">
        <v>0.3645833333333333</v>
      </c>
      <c r="C9" s="30">
        <v>0.5416666666666666</v>
      </c>
      <c r="D9" s="36">
        <v>0.5833333333333334</v>
      </c>
      <c r="E9" s="30">
        <v>0.7083333333333334</v>
      </c>
      <c r="F9" s="37">
        <v>0.3020833333333333</v>
      </c>
      <c r="G9" s="38">
        <f t="shared" si="0"/>
        <v>0</v>
      </c>
      <c r="H9" s="39">
        <f t="shared" si="1"/>
        <v>0</v>
      </c>
      <c r="I9" s="40"/>
      <c r="J9" s="41">
        <f t="shared" si="2"/>
        <v>0.3020833333333333</v>
      </c>
      <c r="K9" s="42"/>
      <c r="L9" s="12"/>
    </row>
    <row r="10" spans="1:12" ht="15">
      <c r="A10" s="43" t="s">
        <v>18</v>
      </c>
      <c r="B10" s="30">
        <v>0.3645833333333333</v>
      </c>
      <c r="C10" s="30">
        <v>0.5416666666666666</v>
      </c>
      <c r="D10" s="36">
        <v>0.5833333333333334</v>
      </c>
      <c r="E10" s="30">
        <v>0.7083333333333334</v>
      </c>
      <c r="F10" s="37">
        <v>0.3020833333333333</v>
      </c>
      <c r="G10" s="38">
        <f t="shared" si="0"/>
        <v>0</v>
      </c>
      <c r="H10" s="39">
        <f t="shared" si="1"/>
        <v>0</v>
      </c>
      <c r="I10" s="40"/>
      <c r="J10" s="41">
        <f t="shared" si="2"/>
        <v>0.3020833333333333</v>
      </c>
      <c r="K10" s="42"/>
      <c r="L10" s="12"/>
    </row>
    <row r="11" spans="1:12" ht="15.75" thickBot="1">
      <c r="A11" s="43" t="s">
        <v>19</v>
      </c>
      <c r="B11" s="30">
        <v>0.3645833333333333</v>
      </c>
      <c r="C11" s="30">
        <v>0.5416666666666666</v>
      </c>
      <c r="D11" s="36">
        <v>0.5833333333333334</v>
      </c>
      <c r="E11" s="30">
        <v>0.7083333333333334</v>
      </c>
      <c r="F11" s="37">
        <v>0.3020833333333333</v>
      </c>
      <c r="G11" s="38">
        <f t="shared" si="0"/>
        <v>0</v>
      </c>
      <c r="H11" s="39">
        <f t="shared" si="1"/>
        <v>0</v>
      </c>
      <c r="I11" s="40"/>
      <c r="J11" s="41">
        <f t="shared" si="2"/>
        <v>0.3020833333333333</v>
      </c>
      <c r="K11" s="42"/>
      <c r="L11" s="12"/>
    </row>
    <row r="12" spans="1:12" ht="15.75" thickBot="1">
      <c r="A12" s="44" t="s">
        <v>20</v>
      </c>
      <c r="B12" s="30">
        <v>0.3645833333333333</v>
      </c>
      <c r="C12" s="30">
        <v>0.5416666666666666</v>
      </c>
      <c r="D12" s="36">
        <v>0.5833333333333334</v>
      </c>
      <c r="E12" s="30">
        <v>0.7083333333333334</v>
      </c>
      <c r="F12" s="45">
        <v>0.3020833333333333</v>
      </c>
      <c r="G12" s="46">
        <f t="shared" si="0"/>
        <v>0</v>
      </c>
      <c r="H12" s="47">
        <f t="shared" si="1"/>
        <v>0</v>
      </c>
      <c r="I12" s="48"/>
      <c r="J12" s="49">
        <f t="shared" si="2"/>
        <v>0.3020833333333333</v>
      </c>
      <c r="K12" s="50">
        <f>SUM(J8:J12)</f>
        <v>1.5104166666666665</v>
      </c>
      <c r="L12" s="51" t="s">
        <v>21</v>
      </c>
    </row>
    <row r="13" spans="1:12" ht="15">
      <c r="A13" s="43" t="s">
        <v>16</v>
      </c>
      <c r="B13" s="30">
        <v>0.3645833333333333</v>
      </c>
      <c r="C13" s="30">
        <v>0.5416666666666666</v>
      </c>
      <c r="D13" s="36">
        <v>0.5833333333333334</v>
      </c>
      <c r="E13" s="30">
        <v>0.7083333333333334</v>
      </c>
      <c r="F13" s="37">
        <v>0.3020833333333333</v>
      </c>
      <c r="G13" s="38">
        <f t="shared" si="0"/>
        <v>0</v>
      </c>
      <c r="H13" s="39">
        <f t="shared" si="1"/>
        <v>0</v>
      </c>
      <c r="I13" s="40"/>
      <c r="J13" s="41">
        <f t="shared" si="2"/>
        <v>0.3020833333333333</v>
      </c>
      <c r="K13" s="52"/>
      <c r="L13" s="51"/>
    </row>
    <row r="14" spans="1:12" ht="15">
      <c r="A14" s="43" t="s">
        <v>17</v>
      </c>
      <c r="B14" s="30">
        <v>0.3645833333333333</v>
      </c>
      <c r="C14" s="30">
        <v>0.5416666666666666</v>
      </c>
      <c r="D14" s="36">
        <v>0.5833333333333334</v>
      </c>
      <c r="E14" s="30">
        <v>0.7083333333333334</v>
      </c>
      <c r="F14" s="37">
        <v>0.3020833333333333</v>
      </c>
      <c r="G14" s="38">
        <f t="shared" si="0"/>
        <v>0</v>
      </c>
      <c r="H14" s="39">
        <f t="shared" si="1"/>
        <v>0</v>
      </c>
      <c r="I14" s="40"/>
      <c r="J14" s="41">
        <f t="shared" si="2"/>
        <v>0.3020833333333333</v>
      </c>
      <c r="K14" s="52"/>
      <c r="L14" s="51"/>
    </row>
    <row r="15" spans="1:12" ht="15">
      <c r="A15" s="43" t="s">
        <v>18</v>
      </c>
      <c r="B15" s="30">
        <v>0.3645833333333333</v>
      </c>
      <c r="C15" s="30">
        <v>0.5416666666666666</v>
      </c>
      <c r="D15" s="36">
        <v>0.5833333333333334</v>
      </c>
      <c r="E15" s="30">
        <v>0.7083333333333334</v>
      </c>
      <c r="F15" s="37">
        <v>0.3020833333333333</v>
      </c>
      <c r="G15" s="38">
        <f t="shared" si="0"/>
        <v>0</v>
      </c>
      <c r="H15" s="39">
        <f t="shared" si="1"/>
        <v>0</v>
      </c>
      <c r="I15" s="40"/>
      <c r="J15" s="41">
        <f t="shared" si="2"/>
        <v>0.3020833333333333</v>
      </c>
      <c r="K15" s="52"/>
      <c r="L15" s="51"/>
    </row>
    <row r="16" spans="1:12" ht="15.75" thickBot="1">
      <c r="A16" s="43" t="s">
        <v>19</v>
      </c>
      <c r="B16" s="30">
        <v>0.3645833333333333</v>
      </c>
      <c r="C16" s="30">
        <v>0.5416666666666666</v>
      </c>
      <c r="D16" s="36">
        <v>0.5833333333333334</v>
      </c>
      <c r="E16" s="30">
        <v>0.7083333333333334</v>
      </c>
      <c r="F16" s="37">
        <v>0.3020833333333333</v>
      </c>
      <c r="G16" s="38">
        <f t="shared" si="0"/>
        <v>0</v>
      </c>
      <c r="H16" s="39">
        <f t="shared" si="1"/>
        <v>0</v>
      </c>
      <c r="I16" s="40"/>
      <c r="J16" s="41">
        <f t="shared" si="2"/>
        <v>0.3020833333333333</v>
      </c>
      <c r="K16" s="52"/>
      <c r="L16" s="51"/>
    </row>
    <row r="17" spans="1:12" ht="15.75" thickBot="1">
      <c r="A17" s="44" t="s">
        <v>20</v>
      </c>
      <c r="B17" s="30">
        <v>0.3645833333333333</v>
      </c>
      <c r="C17" s="30">
        <v>0.5416666666666666</v>
      </c>
      <c r="D17" s="36">
        <v>0.5833333333333334</v>
      </c>
      <c r="E17" s="30">
        <v>0.7083333333333334</v>
      </c>
      <c r="F17" s="45">
        <v>0.3020833333333333</v>
      </c>
      <c r="G17" s="46">
        <f t="shared" si="0"/>
        <v>0</v>
      </c>
      <c r="H17" s="47">
        <f t="shared" si="1"/>
        <v>0</v>
      </c>
      <c r="I17" s="48"/>
      <c r="J17" s="49">
        <f t="shared" si="2"/>
        <v>0.3020833333333333</v>
      </c>
      <c r="K17" s="50">
        <f>SUM(J13:J17)</f>
        <v>1.5104166666666665</v>
      </c>
      <c r="L17" s="51" t="s">
        <v>22</v>
      </c>
    </row>
    <row r="18" spans="1:12" ht="15">
      <c r="A18" s="43" t="s">
        <v>16</v>
      </c>
      <c r="B18" s="30">
        <v>0.3645833333333333</v>
      </c>
      <c r="C18" s="30">
        <v>0.5416666666666666</v>
      </c>
      <c r="D18" s="36">
        <v>0.5833333333333334</v>
      </c>
      <c r="E18" s="30">
        <v>0.7083333333333334</v>
      </c>
      <c r="F18" s="37">
        <v>0.3020833333333333</v>
      </c>
      <c r="G18" s="38">
        <f t="shared" si="0"/>
        <v>0</v>
      </c>
      <c r="H18" s="39">
        <f t="shared" si="1"/>
        <v>0</v>
      </c>
      <c r="I18" s="40"/>
      <c r="J18" s="41">
        <f t="shared" si="2"/>
        <v>0.3020833333333333</v>
      </c>
      <c r="K18" s="42"/>
      <c r="L18" s="51"/>
    </row>
    <row r="19" spans="1:12" ht="15">
      <c r="A19" s="43" t="s">
        <v>17</v>
      </c>
      <c r="B19" s="30">
        <v>0.3645833333333333</v>
      </c>
      <c r="C19" s="30">
        <v>0.5416666666666666</v>
      </c>
      <c r="D19" s="36">
        <v>0.5833333333333334</v>
      </c>
      <c r="E19" s="30">
        <v>0.7083333333333334</v>
      </c>
      <c r="F19" s="37">
        <v>0.3020833333333333</v>
      </c>
      <c r="G19" s="38">
        <f t="shared" si="0"/>
        <v>0</v>
      </c>
      <c r="H19" s="39">
        <f t="shared" si="1"/>
        <v>0</v>
      </c>
      <c r="I19" s="40"/>
      <c r="J19" s="41">
        <f t="shared" si="2"/>
        <v>0.3020833333333333</v>
      </c>
      <c r="K19" s="42"/>
      <c r="L19" s="51"/>
    </row>
    <row r="20" spans="1:12" ht="15">
      <c r="A20" s="43" t="s">
        <v>18</v>
      </c>
      <c r="B20" s="30">
        <v>0.3645833333333333</v>
      </c>
      <c r="C20" s="30">
        <v>0.5416666666666666</v>
      </c>
      <c r="D20" s="36">
        <v>0.5833333333333334</v>
      </c>
      <c r="E20" s="30">
        <v>0.7083333333333334</v>
      </c>
      <c r="F20" s="37">
        <v>0.3020833333333333</v>
      </c>
      <c r="G20" s="38">
        <f t="shared" si="0"/>
        <v>0</v>
      </c>
      <c r="H20" s="39">
        <f t="shared" si="1"/>
        <v>0</v>
      </c>
      <c r="I20" s="40"/>
      <c r="J20" s="41">
        <f t="shared" si="2"/>
        <v>0.3020833333333333</v>
      </c>
      <c r="K20" s="42"/>
      <c r="L20" s="51"/>
    </row>
    <row r="21" spans="1:12" ht="15.75" thickBot="1">
      <c r="A21" s="43" t="s">
        <v>19</v>
      </c>
      <c r="B21" s="30">
        <v>0.3645833333333333</v>
      </c>
      <c r="C21" s="30">
        <v>0.5416666666666666</v>
      </c>
      <c r="D21" s="36">
        <v>0.5833333333333334</v>
      </c>
      <c r="E21" s="30">
        <v>0.7083333333333334</v>
      </c>
      <c r="F21" s="37">
        <v>0.3020833333333333</v>
      </c>
      <c r="G21" s="38">
        <f t="shared" si="0"/>
        <v>0</v>
      </c>
      <c r="H21" s="39">
        <f t="shared" si="1"/>
        <v>0</v>
      </c>
      <c r="I21" s="40"/>
      <c r="J21" s="41">
        <f t="shared" si="2"/>
        <v>0.3020833333333333</v>
      </c>
      <c r="K21" s="42"/>
      <c r="L21" s="51"/>
    </row>
    <row r="22" spans="1:12" ht="15.75" thickBot="1">
      <c r="A22" s="44" t="s">
        <v>20</v>
      </c>
      <c r="B22" s="30">
        <v>0.3645833333333333</v>
      </c>
      <c r="C22" s="30">
        <v>0.5416666666666666</v>
      </c>
      <c r="D22" s="36">
        <v>0.5833333333333334</v>
      </c>
      <c r="E22" s="30">
        <v>0.7083333333333334</v>
      </c>
      <c r="F22" s="45">
        <v>0.3020833333333333</v>
      </c>
      <c r="G22" s="46">
        <f t="shared" si="0"/>
        <v>0</v>
      </c>
      <c r="H22" s="47">
        <f t="shared" si="1"/>
        <v>0</v>
      </c>
      <c r="I22" s="48"/>
      <c r="J22" s="49">
        <f t="shared" si="2"/>
        <v>0.3020833333333333</v>
      </c>
      <c r="K22" s="50">
        <f>SUM(J18+J19+J20+J21+J22)</f>
        <v>1.5104166666666665</v>
      </c>
      <c r="L22" s="51" t="s">
        <v>23</v>
      </c>
    </row>
    <row r="23" spans="1:12" ht="15">
      <c r="A23" s="53" t="s">
        <v>16</v>
      </c>
      <c r="B23" s="30">
        <v>0.3645833333333333</v>
      </c>
      <c r="C23" s="30">
        <v>0.5416666666666666</v>
      </c>
      <c r="D23" s="36">
        <v>0.5833333333333334</v>
      </c>
      <c r="E23" s="30">
        <v>0.7083333333333334</v>
      </c>
      <c r="F23" s="37">
        <v>0.3020833333333333</v>
      </c>
      <c r="G23" s="38">
        <f t="shared" si="0"/>
        <v>0</v>
      </c>
      <c r="H23" s="39">
        <f t="shared" si="1"/>
        <v>0</v>
      </c>
      <c r="I23" s="40"/>
      <c r="J23" s="41">
        <f t="shared" si="2"/>
        <v>0.3020833333333333</v>
      </c>
      <c r="K23" s="42"/>
      <c r="L23" s="51"/>
    </row>
    <row r="24" spans="1:12" ht="15">
      <c r="A24" s="54" t="s">
        <v>17</v>
      </c>
      <c r="B24" s="30">
        <v>0.3645833333333333</v>
      </c>
      <c r="C24" s="30">
        <v>0.5416666666666666</v>
      </c>
      <c r="D24" s="36">
        <v>0.5833333333333334</v>
      </c>
      <c r="E24" s="30">
        <v>0.7083333333333334</v>
      </c>
      <c r="F24" s="37">
        <v>0.3020833333333333</v>
      </c>
      <c r="G24" s="38">
        <f t="shared" si="0"/>
        <v>0</v>
      </c>
      <c r="H24" s="39">
        <f t="shared" si="1"/>
        <v>0</v>
      </c>
      <c r="I24" s="40"/>
      <c r="J24" s="41">
        <f t="shared" si="2"/>
        <v>0.3020833333333333</v>
      </c>
      <c r="K24" s="42"/>
      <c r="L24" s="51"/>
    </row>
    <row r="25" spans="1:12" ht="15">
      <c r="A25" s="55" t="s">
        <v>18</v>
      </c>
      <c r="B25" s="30">
        <v>0.3645833333333333</v>
      </c>
      <c r="C25" s="30">
        <v>0.5416666666666666</v>
      </c>
      <c r="D25" s="36">
        <v>0.5833333333333334</v>
      </c>
      <c r="E25" s="30">
        <v>0.7083333333333334</v>
      </c>
      <c r="F25" s="37">
        <v>0.3020833333333333</v>
      </c>
      <c r="G25" s="38">
        <f t="shared" si="0"/>
        <v>0</v>
      </c>
      <c r="H25" s="39">
        <f t="shared" si="1"/>
        <v>0</v>
      </c>
      <c r="I25" s="40"/>
      <c r="J25" s="41">
        <f t="shared" si="2"/>
        <v>0.3020833333333333</v>
      </c>
      <c r="K25" s="42"/>
      <c r="L25" s="51"/>
    </row>
    <row r="26" spans="1:12" ht="15.75" thickBot="1">
      <c r="A26" s="54" t="s">
        <v>19</v>
      </c>
      <c r="B26" s="30">
        <v>0.3645833333333333</v>
      </c>
      <c r="C26" s="30">
        <v>0.5416666666666666</v>
      </c>
      <c r="D26" s="36">
        <v>0.5833333333333334</v>
      </c>
      <c r="E26" s="30">
        <v>0.7083333333333334</v>
      </c>
      <c r="F26" s="37">
        <v>0.3020833333333333</v>
      </c>
      <c r="G26" s="38">
        <f t="shared" si="0"/>
        <v>0</v>
      </c>
      <c r="H26" s="39">
        <f t="shared" si="1"/>
        <v>0</v>
      </c>
      <c r="I26" s="40"/>
      <c r="J26" s="41">
        <f t="shared" si="2"/>
        <v>0.3020833333333333</v>
      </c>
      <c r="K26" s="42"/>
      <c r="L26" s="51"/>
    </row>
    <row r="27" spans="1:12" ht="15.75" thickBot="1">
      <c r="A27" s="56" t="s">
        <v>20</v>
      </c>
      <c r="B27" s="30">
        <v>0.3645833333333333</v>
      </c>
      <c r="C27" s="30">
        <v>0.5416666666666666</v>
      </c>
      <c r="D27" s="36">
        <v>0.5833333333333334</v>
      </c>
      <c r="E27" s="30">
        <v>0.7083333333333334</v>
      </c>
      <c r="F27" s="45">
        <v>0.3020833333333333</v>
      </c>
      <c r="G27" s="46">
        <f t="shared" si="0"/>
        <v>0</v>
      </c>
      <c r="H27" s="47">
        <f t="shared" si="1"/>
        <v>0</v>
      </c>
      <c r="I27" s="48"/>
      <c r="J27" s="49">
        <f t="shared" si="2"/>
        <v>0.3020833333333333</v>
      </c>
      <c r="K27" s="57">
        <f>SUM(J23+J24+J25+J26+J27)</f>
        <v>1.5104166666666665</v>
      </c>
      <c r="L27" s="51" t="s">
        <v>24</v>
      </c>
    </row>
    <row r="28" spans="1:12" ht="15">
      <c r="A28" s="53" t="s">
        <v>16</v>
      </c>
      <c r="B28" s="30">
        <v>0.3645833333333333</v>
      </c>
      <c r="C28" s="30">
        <v>0.5416666666666666</v>
      </c>
      <c r="D28" s="36">
        <v>0.5833333333333334</v>
      </c>
      <c r="E28" s="30">
        <v>0.7083333333333334</v>
      </c>
      <c r="F28" s="37">
        <v>0.3020833333333333</v>
      </c>
      <c r="G28" s="38">
        <f>IF(F28-J28&gt;0,F28-J28,0)</f>
        <v>0</v>
      </c>
      <c r="H28" s="39">
        <f>IF(J28-F28&gt;0,J28-F28,0)</f>
        <v>0</v>
      </c>
      <c r="I28" s="40"/>
      <c r="J28" s="41">
        <f>SUM(C28-B28)+(E28-D28)</f>
        <v>0.3020833333333333</v>
      </c>
      <c r="K28" s="42"/>
      <c r="L28" s="51"/>
    </row>
    <row r="29" spans="1:12" ht="15">
      <c r="A29" s="54" t="s">
        <v>17</v>
      </c>
      <c r="B29" s="30">
        <v>0.3645833333333333</v>
      </c>
      <c r="C29" s="30">
        <v>0.5416666666666666</v>
      </c>
      <c r="D29" s="36">
        <v>0.5833333333333334</v>
      </c>
      <c r="E29" s="30">
        <v>0.7083333333333334</v>
      </c>
      <c r="F29" s="37">
        <v>0.3020833333333333</v>
      </c>
      <c r="G29" s="38">
        <f>IF(F29-J29&gt;0,F29-J29,0)</f>
        <v>0</v>
      </c>
      <c r="H29" s="39">
        <f>IF(J29-F29&gt;0,J29-F29,0)</f>
        <v>0</v>
      </c>
      <c r="I29" s="40"/>
      <c r="J29" s="41">
        <f>SUM(C29-B29)+(E29-D29)</f>
        <v>0.3020833333333333</v>
      </c>
      <c r="K29" s="42"/>
      <c r="L29" s="51"/>
    </row>
    <row r="30" spans="1:12" ht="15">
      <c r="A30" s="55" t="s">
        <v>18</v>
      </c>
      <c r="B30" s="30">
        <v>0.3645833333333333</v>
      </c>
      <c r="C30" s="30">
        <v>0.5416666666666666</v>
      </c>
      <c r="D30" s="36">
        <v>0.5833333333333334</v>
      </c>
      <c r="E30" s="30">
        <v>0.7083333333333334</v>
      </c>
      <c r="F30" s="37">
        <v>0.3020833333333333</v>
      </c>
      <c r="G30" s="38">
        <f>IF(F30-J30&gt;0,F30-J30,0)</f>
        <v>0</v>
      </c>
      <c r="H30" s="39">
        <f>IF(J30-F30&gt;0,J30-F30,0)</f>
        <v>0</v>
      </c>
      <c r="I30" s="40"/>
      <c r="J30" s="41">
        <f>SUM(C30-B30)+(E30-D30)</f>
        <v>0.3020833333333333</v>
      </c>
      <c r="K30" s="42"/>
      <c r="L30" s="51"/>
    </row>
    <row r="31" spans="1:12" ht="15.75" thickBot="1">
      <c r="A31" s="54" t="s">
        <v>19</v>
      </c>
      <c r="B31" s="30">
        <v>0.3645833333333333</v>
      </c>
      <c r="C31" s="30">
        <v>0.5416666666666666</v>
      </c>
      <c r="D31" s="36">
        <v>0.5833333333333334</v>
      </c>
      <c r="E31" s="30">
        <v>0.7083333333333334</v>
      </c>
      <c r="F31" s="37">
        <v>0.3020833333333333</v>
      </c>
      <c r="G31" s="38">
        <f>IF(F31-J31&gt;0,F31-J31,0)</f>
        <v>0</v>
      </c>
      <c r="H31" s="39">
        <f>IF(J31-F31&gt;0,J31-F31,0)</f>
        <v>0</v>
      </c>
      <c r="I31" s="40"/>
      <c r="J31" s="41">
        <f>SUM(C31-B31)+(E31-D31)</f>
        <v>0.3020833333333333</v>
      </c>
      <c r="K31" s="42"/>
      <c r="L31" s="51"/>
    </row>
    <row r="32" spans="1:12" ht="15.75" thickBot="1">
      <c r="A32" s="56" t="s">
        <v>20</v>
      </c>
      <c r="B32" s="30">
        <v>0.3645833333333333</v>
      </c>
      <c r="C32" s="30">
        <v>0.5416666666666666</v>
      </c>
      <c r="D32" s="36">
        <v>0.5833333333333334</v>
      </c>
      <c r="E32" s="30">
        <v>0.7083333333333334</v>
      </c>
      <c r="F32" s="45">
        <v>0.3020833333333333</v>
      </c>
      <c r="G32" s="46">
        <f>IF(F32-J32&gt;0,F32-J32,0)</f>
        <v>0</v>
      </c>
      <c r="H32" s="47">
        <f>IF(J32-F32&gt;0,J32-F32,0)</f>
        <v>0</v>
      </c>
      <c r="I32" s="48"/>
      <c r="J32" s="49">
        <f>SUM(C32-B32)+(E32-D32)</f>
        <v>0.3020833333333333</v>
      </c>
      <c r="K32" s="57">
        <f>SUM(J28+J29+J30+J31+J32)</f>
        <v>1.5104166666666665</v>
      </c>
      <c r="L32" s="51" t="s">
        <v>24</v>
      </c>
    </row>
    <row r="33" spans="2:12" ht="15.75" thickBot="1">
      <c r="B33" s="58"/>
      <c r="C33" s="59"/>
      <c r="D33" s="59"/>
      <c r="E33" s="59"/>
      <c r="F33" s="60"/>
      <c r="G33" s="61" t="s">
        <v>25</v>
      </c>
      <c r="H33" s="62"/>
      <c r="I33" s="63"/>
      <c r="J33" s="64"/>
      <c r="K33" s="57">
        <f>SUM(K12+K17+K22+K27+K32)</f>
        <v>7.552083333333332</v>
      </c>
      <c r="L33" s="51" t="s">
        <v>26</v>
      </c>
    </row>
    <row r="34" spans="2:12" ht="15.75" thickBot="1">
      <c r="B34" s="59"/>
      <c r="C34" s="59"/>
      <c r="D34" s="59"/>
      <c r="E34" s="59"/>
      <c r="F34" s="60"/>
      <c r="G34" s="61" t="s">
        <v>27</v>
      </c>
      <c r="H34" s="62"/>
      <c r="I34" s="63"/>
      <c r="J34" s="64"/>
      <c r="K34" s="57">
        <f>SUM(F8:F32)</f>
        <v>7.55208333333333</v>
      </c>
      <c r="L34" s="51" t="s">
        <v>28</v>
      </c>
    </row>
    <row r="35" spans="2:12" ht="15.75" thickBot="1">
      <c r="B35" s="59"/>
      <c r="C35" s="59"/>
      <c r="D35" s="59"/>
      <c r="E35" s="59"/>
      <c r="F35" s="60"/>
      <c r="G35" s="61" t="s">
        <v>29</v>
      </c>
      <c r="H35" s="62"/>
      <c r="I35" s="63"/>
      <c r="J35" s="64"/>
      <c r="K35" s="65">
        <f>IF(K33-K34&gt;0,K33-K34,0)</f>
        <v>1.7763568394002505E-15</v>
      </c>
      <c r="L35" s="51" t="s">
        <v>30</v>
      </c>
    </row>
    <row r="36" spans="2:12" ht="15.75" thickBot="1">
      <c r="B36" s="59"/>
      <c r="C36" s="59"/>
      <c r="D36" s="59"/>
      <c r="E36" s="59"/>
      <c r="F36" s="60"/>
      <c r="G36" s="61" t="s">
        <v>31</v>
      </c>
      <c r="K36" s="66">
        <f>K35</f>
        <v>1.7763568394002505E-15</v>
      </c>
      <c r="L36" s="51"/>
    </row>
    <row r="37" spans="7:12" ht="15.75" thickBot="1">
      <c r="G37" s="61" t="s">
        <v>32</v>
      </c>
      <c r="K37" s="66">
        <f>K35+K36</f>
        <v>3.552713678800501E-15</v>
      </c>
      <c r="L37" s="51"/>
    </row>
    <row r="38" spans="7:12" ht="15.75" thickBot="1">
      <c r="G38" s="61" t="s">
        <v>33</v>
      </c>
      <c r="H38" s="62"/>
      <c r="I38" s="63"/>
      <c r="J38" s="64"/>
      <c r="K38" s="67">
        <f>IF(K34-K33&gt;0,K34-K33,0)</f>
        <v>0</v>
      </c>
      <c r="L38" s="51" t="s">
        <v>34</v>
      </c>
    </row>
    <row r="39" spans="7:11" ht="15.75" thickBot="1">
      <c r="G39" s="61" t="s">
        <v>35</v>
      </c>
      <c r="H39" s="62"/>
      <c r="I39" s="63"/>
      <c r="J39" s="64"/>
      <c r="K39" s="67">
        <f>K38</f>
        <v>0</v>
      </c>
    </row>
    <row r="40" spans="7:11" ht="15.75" thickBot="1">
      <c r="G40" s="61" t="s">
        <v>36</v>
      </c>
      <c r="H40" s="62"/>
      <c r="I40" s="63"/>
      <c r="J40" s="64"/>
      <c r="K40" s="67">
        <f>(K39+K38)</f>
        <v>0</v>
      </c>
    </row>
    <row r="41" spans="7:11" ht="15.75" thickBot="1">
      <c r="G41" s="92" t="s">
        <v>37</v>
      </c>
      <c r="H41" s="93"/>
      <c r="I41" s="93"/>
      <c r="J41" s="94"/>
      <c r="K41" s="68">
        <f>IF(K40-K37&gt;0,K40-K37,0)</f>
        <v>0</v>
      </c>
    </row>
    <row r="42" spans="7:11" ht="15.75" thickBot="1">
      <c r="G42" s="92" t="s">
        <v>38</v>
      </c>
      <c r="H42" s="93"/>
      <c r="I42" s="93"/>
      <c r="J42" s="94"/>
      <c r="K42" s="66">
        <f>IF(K37-K40&gt;0,K37-K40,0)</f>
        <v>3.552713678800501E-15</v>
      </c>
    </row>
    <row r="43" ht="15">
      <c r="G43" s="69"/>
    </row>
    <row r="44" ht="15">
      <c r="G44" s="69"/>
    </row>
    <row r="45" ht="15">
      <c r="G45" s="69"/>
    </row>
    <row r="46" ht="15">
      <c r="G46" s="69"/>
    </row>
    <row r="47" ht="15">
      <c r="G47" s="69"/>
    </row>
    <row r="48" ht="15">
      <c r="G48" s="69"/>
    </row>
    <row r="49" ht="15">
      <c r="G49" s="69"/>
    </row>
    <row r="50" ht="15">
      <c r="G50" s="69"/>
    </row>
    <row r="51" ht="15">
      <c r="G51" s="69"/>
    </row>
    <row r="52" ht="15">
      <c r="G52" s="69"/>
    </row>
    <row r="53" ht="15">
      <c r="G53" s="69"/>
    </row>
    <row r="54" ht="15">
      <c r="G54" s="69"/>
    </row>
    <row r="55" ht="15">
      <c r="G55" s="69"/>
    </row>
    <row r="56" ht="15">
      <c r="G56" s="69"/>
    </row>
    <row r="57" ht="15">
      <c r="G57" s="69"/>
    </row>
    <row r="58" ht="15">
      <c r="G58" s="69"/>
    </row>
    <row r="59" ht="15">
      <c r="G59" s="69"/>
    </row>
    <row r="60" ht="15">
      <c r="G60" s="69"/>
    </row>
    <row r="61" ht="15">
      <c r="G61" s="69"/>
    </row>
    <row r="62" ht="15">
      <c r="G62" s="69"/>
    </row>
    <row r="63" ht="15">
      <c r="G63" s="69"/>
    </row>
    <row r="64" ht="15">
      <c r="G64" s="69"/>
    </row>
    <row r="65" ht="15">
      <c r="G65" s="69"/>
    </row>
    <row r="66" ht="15">
      <c r="G66" s="69"/>
    </row>
    <row r="67" ht="15">
      <c r="G67" s="69"/>
    </row>
    <row r="68" ht="15">
      <c r="G68" s="69"/>
    </row>
    <row r="69" ht="15">
      <c r="G69" s="69"/>
    </row>
    <row r="70" ht="15">
      <c r="G70" s="69"/>
    </row>
    <row r="71" ht="15">
      <c r="G71" s="69"/>
    </row>
    <row r="72" ht="15">
      <c r="G72" s="69"/>
    </row>
    <row r="73" ht="15">
      <c r="G73" s="69"/>
    </row>
    <row r="74" ht="15">
      <c r="G74" s="69"/>
    </row>
    <row r="75" ht="15">
      <c r="G75" s="69"/>
    </row>
    <row r="76" ht="15">
      <c r="G76" s="69"/>
    </row>
    <row r="77" ht="15">
      <c r="G77" s="69"/>
    </row>
  </sheetData>
  <sheetProtection password="C7E4" sheet="1"/>
  <mergeCells count="2">
    <mergeCell ref="G41:J41"/>
    <mergeCell ref="G42:J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1" width="10.140625" style="99" bestFit="1" customWidth="1"/>
    <col min="12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8'!K37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8'!K36</f>
        <v>46.66666666666668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52.500000000000014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52.500000000000014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Dates" prompt="Please enter dates to fit the full 4 week period below." sqref="D4:G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1" width="10.140625" style="99" bestFit="1" customWidth="1"/>
    <col min="12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9'!K37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9'!K36</f>
        <v>52.500000000000014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58.33333333333335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58.33333333333335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Dates" prompt="Please enter dates to fit the full 4 week period below." sqref="D4:G4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1" width="10.140625" style="99" bestFit="1" customWidth="1"/>
    <col min="12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10'!K37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10'!K36</f>
        <v>58.33333333333335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64.16666666666669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64.16666666666669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Dates" prompt="Please enter dates to fit the full 4 week period below." sqref="D4:G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1" width="10.140625" style="99" bestFit="1" customWidth="1"/>
    <col min="12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11'!K37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11'!K36</f>
        <v>64.16666666666669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70.00000000000001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70.00000000000001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Dates" prompt="Please enter dates to fit the full 4 week period below." sqref="D4:G4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1" width="10.140625" style="99" bestFit="1" customWidth="1"/>
    <col min="12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12'!K37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12'!K36</f>
        <v>70.00000000000001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75.83333333333334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75.83333333333334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Dates" prompt="Please enter dates to fit the full 4 week period below." sqref="D4:G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v>0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5.833333333333335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5.833333333333335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G36:J36"/>
    <mergeCell ref="G37:J37"/>
    <mergeCell ref="D4:G4"/>
    <mergeCell ref="D3:G3"/>
  </mergeCells>
  <dataValidations count="7"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Dates" prompt="Please enter dates to fit the full 4 week period below." sqref="D4:G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1'!K37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1'!K36</f>
        <v>5.833333333333335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11.66666666666667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11.66666666666667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Dates" prompt="Please enter dates to fit the full 4 week period below." sqref="D4:G4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2'!K37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2'!K36</f>
        <v>11.66666666666667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17.500000000000004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17.500000000000004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Dates" prompt="Please enter dates to fit the full 4 week period below." sqref="D4:G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3'!K37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3'!K36</f>
        <v>17.500000000000004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23.33333333333334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23.33333333333334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Dates" prompt="Please enter dates to fit the full 4 week period below." sqref="D4:G4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4'!K37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4'!K36</f>
        <v>23.33333333333334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29.166666666666675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29.166666666666675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Dates" prompt="Please enter dates to fit the full 4 week period below." sqref="D4:G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5'!K37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5'!K36</f>
        <v>29.166666666666675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35.00000000000001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35.00000000000001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Dates" prompt="Please enter dates to fit the full 4 week period below." sqref="D4:G4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6'!K37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6'!K36</f>
        <v>35.00000000000001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40.83333333333334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40.83333333333334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Dates" prompt="Please enter dates to fit the full 4 week period below." sqref="D4:G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9.140625" style="99" customWidth="1"/>
    <col min="2" max="5" width="9.140625" style="100" customWidth="1"/>
    <col min="6" max="6" width="11.28125" style="19" customWidth="1"/>
    <col min="7" max="7" width="12.57421875" style="20" customWidth="1"/>
    <col min="8" max="8" width="12.57421875" style="17" customWidth="1"/>
    <col min="9" max="9" width="17.28125" style="21" bestFit="1" customWidth="1"/>
    <col min="10" max="10" width="13.8515625" style="17" customWidth="1"/>
    <col min="11" max="11" width="10.140625" style="99" bestFit="1" customWidth="1"/>
    <col min="12" max="16384" width="9.140625" style="99" customWidth="1"/>
  </cols>
  <sheetData>
    <row r="1" ht="14.25">
      <c r="G1" s="99"/>
    </row>
    <row r="2" ht="15" thickBot="1">
      <c r="G2" s="99"/>
    </row>
    <row r="3" spans="2:12" ht="15" thickBot="1">
      <c r="B3" s="5" t="s">
        <v>0</v>
      </c>
      <c r="C3" s="6"/>
      <c r="D3" s="96"/>
      <c r="E3" s="101"/>
      <c r="F3" s="101"/>
      <c r="G3" s="102"/>
      <c r="H3" s="9"/>
      <c r="I3" s="10" t="s">
        <v>1</v>
      </c>
      <c r="J3" s="76">
        <v>1.4583333333333333</v>
      </c>
      <c r="K3" s="12"/>
      <c r="L3" s="12"/>
    </row>
    <row r="4" spans="2:12" ht="15" thickBot="1">
      <c r="B4" s="5" t="s">
        <v>3</v>
      </c>
      <c r="C4" s="13"/>
      <c r="D4" s="95"/>
      <c r="E4" s="103"/>
      <c r="F4" s="103"/>
      <c r="G4" s="104"/>
      <c r="H4" s="9"/>
      <c r="I4" s="87" t="s">
        <v>39</v>
      </c>
      <c r="J4" s="11">
        <f>J3/5</f>
        <v>0.29166666666666663</v>
      </c>
      <c r="K4" s="12"/>
      <c r="L4" s="88"/>
    </row>
    <row r="5" spans="2:12" ht="14.25">
      <c r="B5" s="18"/>
      <c r="C5" s="18"/>
      <c r="D5" s="18"/>
      <c r="E5" s="18"/>
      <c r="K5" s="12"/>
      <c r="L5" s="12"/>
    </row>
    <row r="6" spans="2:13" ht="14.25">
      <c r="B6" s="105" t="s">
        <v>4</v>
      </c>
      <c r="C6" s="106"/>
      <c r="D6" s="105" t="s">
        <v>5</v>
      </c>
      <c r="E6" s="106"/>
      <c r="F6" s="24"/>
      <c r="G6" s="25"/>
      <c r="H6" s="26"/>
      <c r="I6" s="27"/>
      <c r="J6" s="28" t="s">
        <v>6</v>
      </c>
      <c r="K6" s="28" t="s">
        <v>7</v>
      </c>
      <c r="L6" s="12"/>
      <c r="M6" s="107"/>
    </row>
    <row r="7" spans="2:11" s="17" customFormat="1" ht="12.75" thickBot="1">
      <c r="B7" s="75" t="s">
        <v>8</v>
      </c>
      <c r="C7" s="73" t="s">
        <v>9</v>
      </c>
      <c r="D7" s="75" t="s">
        <v>8</v>
      </c>
      <c r="E7" s="75" t="s">
        <v>9</v>
      </c>
      <c r="F7" s="108" t="s">
        <v>10</v>
      </c>
      <c r="G7" s="77" t="s">
        <v>11</v>
      </c>
      <c r="H7" s="28" t="s">
        <v>12</v>
      </c>
      <c r="I7" s="77" t="s">
        <v>13</v>
      </c>
      <c r="J7" s="78" t="s">
        <v>14</v>
      </c>
      <c r="K7" s="78" t="s">
        <v>15</v>
      </c>
    </row>
    <row r="8" spans="1:13" ht="14.25">
      <c r="A8" s="109" t="s">
        <v>16</v>
      </c>
      <c r="B8" s="74"/>
      <c r="C8" s="74"/>
      <c r="D8" s="74"/>
      <c r="E8" s="74"/>
      <c r="F8" s="84">
        <v>0.2916666666666667</v>
      </c>
      <c r="G8" s="110">
        <f aca="true" t="shared" si="0" ref="G8:G27">IF(F8-J8&gt;0,F8-J8,0)</f>
        <v>0.2916666666666667</v>
      </c>
      <c r="H8" s="111">
        <f aca="true" t="shared" si="1" ref="H8:H27">IF(J8-F8&gt;0,J8-F8,0)</f>
        <v>0</v>
      </c>
      <c r="I8" s="79"/>
      <c r="J8" s="80">
        <f aca="true" t="shared" si="2" ref="J8:J27">SUM(C8-B8)+(E8-D8)</f>
        <v>0</v>
      </c>
      <c r="K8" s="81"/>
      <c r="L8" s="12"/>
      <c r="M8" s="107"/>
    </row>
    <row r="9" spans="1:12" ht="14.25">
      <c r="A9" s="112" t="s">
        <v>17</v>
      </c>
      <c r="B9" s="30"/>
      <c r="C9" s="30"/>
      <c r="D9" s="30"/>
      <c r="E9" s="30"/>
      <c r="F9" s="85">
        <v>0.2916666666666667</v>
      </c>
      <c r="G9" s="113">
        <f t="shared" si="0"/>
        <v>0.2916666666666667</v>
      </c>
      <c r="H9" s="114">
        <f t="shared" si="1"/>
        <v>0</v>
      </c>
      <c r="I9" s="71"/>
      <c r="J9" s="41">
        <f t="shared" si="2"/>
        <v>0</v>
      </c>
      <c r="K9" s="82"/>
      <c r="L9" s="12"/>
    </row>
    <row r="10" spans="1:12" ht="14.25">
      <c r="A10" s="112" t="s">
        <v>18</v>
      </c>
      <c r="B10" s="30"/>
      <c r="C10" s="30"/>
      <c r="D10" s="30"/>
      <c r="E10" s="30"/>
      <c r="F10" s="85">
        <v>0.2916666666666667</v>
      </c>
      <c r="G10" s="113">
        <f t="shared" si="0"/>
        <v>0.2916666666666667</v>
      </c>
      <c r="H10" s="114">
        <f t="shared" si="1"/>
        <v>0</v>
      </c>
      <c r="I10" s="71"/>
      <c r="J10" s="41">
        <f t="shared" si="2"/>
        <v>0</v>
      </c>
      <c r="K10" s="82"/>
      <c r="L10" s="12"/>
    </row>
    <row r="11" spans="1:12" ht="15" thickBot="1">
      <c r="A11" s="112" t="s">
        <v>19</v>
      </c>
      <c r="B11" s="30"/>
      <c r="C11" s="30"/>
      <c r="D11" s="30"/>
      <c r="E11" s="30"/>
      <c r="F11" s="85">
        <v>0.2916666666666667</v>
      </c>
      <c r="G11" s="113">
        <f t="shared" si="0"/>
        <v>0.2916666666666667</v>
      </c>
      <c r="H11" s="114">
        <f t="shared" si="1"/>
        <v>0</v>
      </c>
      <c r="I11" s="71"/>
      <c r="J11" s="41">
        <f t="shared" si="2"/>
        <v>0</v>
      </c>
      <c r="K11" s="82"/>
      <c r="L11" s="12"/>
    </row>
    <row r="12" spans="1:12" ht="15" thickBot="1">
      <c r="A12" s="115" t="s">
        <v>20</v>
      </c>
      <c r="B12" s="73"/>
      <c r="C12" s="73"/>
      <c r="D12" s="73"/>
      <c r="E12" s="73"/>
      <c r="F12" s="86">
        <v>0.2916666666666667</v>
      </c>
      <c r="G12" s="116">
        <f t="shared" si="0"/>
        <v>0.2916666666666667</v>
      </c>
      <c r="H12" s="117">
        <f t="shared" si="1"/>
        <v>0</v>
      </c>
      <c r="I12" s="72"/>
      <c r="J12" s="49">
        <f t="shared" si="2"/>
        <v>0</v>
      </c>
      <c r="K12" s="50">
        <f>SUM(J8:J12)</f>
        <v>0</v>
      </c>
      <c r="L12" s="12" t="s">
        <v>21</v>
      </c>
    </row>
    <row r="13" spans="1:12" ht="14.25">
      <c r="A13" s="112" t="s">
        <v>16</v>
      </c>
      <c r="B13" s="74"/>
      <c r="C13" s="74"/>
      <c r="D13" s="74"/>
      <c r="E13" s="74"/>
      <c r="F13" s="85">
        <v>0.2916666666666667</v>
      </c>
      <c r="G13" s="113">
        <f t="shared" si="0"/>
        <v>0.2916666666666667</v>
      </c>
      <c r="H13" s="114">
        <f t="shared" si="1"/>
        <v>0</v>
      </c>
      <c r="I13" s="71"/>
      <c r="J13" s="41">
        <f t="shared" si="2"/>
        <v>0</v>
      </c>
      <c r="K13" s="83"/>
      <c r="L13" s="12"/>
    </row>
    <row r="14" spans="1:12" ht="14.25">
      <c r="A14" s="112" t="s">
        <v>17</v>
      </c>
      <c r="B14" s="30"/>
      <c r="C14" s="30"/>
      <c r="D14" s="30"/>
      <c r="E14" s="30"/>
      <c r="F14" s="85">
        <v>0.2916666666666667</v>
      </c>
      <c r="G14" s="113">
        <f t="shared" si="0"/>
        <v>0.2916666666666667</v>
      </c>
      <c r="H14" s="114">
        <f t="shared" si="1"/>
        <v>0</v>
      </c>
      <c r="I14" s="71"/>
      <c r="J14" s="41">
        <f t="shared" si="2"/>
        <v>0</v>
      </c>
      <c r="K14" s="83"/>
      <c r="L14" s="12"/>
    </row>
    <row r="15" spans="1:15" ht="14.25">
      <c r="A15" s="112" t="s">
        <v>18</v>
      </c>
      <c r="B15" s="30"/>
      <c r="C15" s="30"/>
      <c r="D15" s="30"/>
      <c r="E15" s="30"/>
      <c r="F15" s="85">
        <v>0.2916666666666667</v>
      </c>
      <c r="G15" s="113">
        <f t="shared" si="0"/>
        <v>0.2916666666666667</v>
      </c>
      <c r="H15" s="114">
        <f t="shared" si="1"/>
        <v>0</v>
      </c>
      <c r="I15" s="71"/>
      <c r="J15" s="41">
        <f t="shared" si="2"/>
        <v>0</v>
      </c>
      <c r="K15" s="83"/>
      <c r="L15" s="12"/>
      <c r="O15" s="107"/>
    </row>
    <row r="16" spans="1:12" ht="15" thickBot="1">
      <c r="A16" s="112" t="s">
        <v>19</v>
      </c>
      <c r="B16" s="30"/>
      <c r="C16" s="30"/>
      <c r="D16" s="30"/>
      <c r="E16" s="30"/>
      <c r="F16" s="85">
        <v>0.2916666666666667</v>
      </c>
      <c r="G16" s="113">
        <f t="shared" si="0"/>
        <v>0.2916666666666667</v>
      </c>
      <c r="H16" s="114">
        <f t="shared" si="1"/>
        <v>0</v>
      </c>
      <c r="I16" s="71"/>
      <c r="J16" s="41">
        <f t="shared" si="2"/>
        <v>0</v>
      </c>
      <c r="K16" s="83"/>
      <c r="L16" s="12"/>
    </row>
    <row r="17" spans="1:12" ht="15" thickBot="1">
      <c r="A17" s="115" t="s">
        <v>20</v>
      </c>
      <c r="B17" s="73"/>
      <c r="C17" s="73"/>
      <c r="D17" s="73"/>
      <c r="E17" s="73"/>
      <c r="F17" s="86">
        <v>0.2916666666666667</v>
      </c>
      <c r="G17" s="116">
        <f t="shared" si="0"/>
        <v>0.2916666666666667</v>
      </c>
      <c r="H17" s="117">
        <f t="shared" si="1"/>
        <v>0</v>
      </c>
      <c r="I17" s="72"/>
      <c r="J17" s="49">
        <f t="shared" si="2"/>
        <v>0</v>
      </c>
      <c r="K17" s="50">
        <f>SUM(J13:J17)</f>
        <v>0</v>
      </c>
      <c r="L17" s="12" t="s">
        <v>22</v>
      </c>
    </row>
    <row r="18" spans="1:15" ht="14.25">
      <c r="A18" s="112" t="s">
        <v>16</v>
      </c>
      <c r="B18" s="74"/>
      <c r="C18" s="74"/>
      <c r="D18" s="74"/>
      <c r="E18" s="74"/>
      <c r="F18" s="85">
        <v>0.2916666666666667</v>
      </c>
      <c r="G18" s="113">
        <f t="shared" si="0"/>
        <v>0.2916666666666667</v>
      </c>
      <c r="H18" s="114">
        <f t="shared" si="1"/>
        <v>0</v>
      </c>
      <c r="I18" s="71"/>
      <c r="J18" s="41">
        <f t="shared" si="2"/>
        <v>0</v>
      </c>
      <c r="K18" s="82"/>
      <c r="L18" s="12"/>
      <c r="O18" s="107"/>
    </row>
    <row r="19" spans="1:13" ht="14.25">
      <c r="A19" s="112" t="s">
        <v>17</v>
      </c>
      <c r="B19" s="30"/>
      <c r="C19" s="30"/>
      <c r="D19" s="30"/>
      <c r="E19" s="30"/>
      <c r="F19" s="85">
        <v>0.2916666666666667</v>
      </c>
      <c r="G19" s="113">
        <f t="shared" si="0"/>
        <v>0.2916666666666667</v>
      </c>
      <c r="H19" s="114">
        <f t="shared" si="1"/>
        <v>0</v>
      </c>
      <c r="I19" s="71"/>
      <c r="J19" s="41">
        <f t="shared" si="2"/>
        <v>0</v>
      </c>
      <c r="K19" s="82"/>
      <c r="L19" s="12"/>
      <c r="M19" s="118"/>
    </row>
    <row r="20" spans="1:12" ht="14.25">
      <c r="A20" s="112" t="s">
        <v>18</v>
      </c>
      <c r="B20" s="30"/>
      <c r="C20" s="30"/>
      <c r="D20" s="30"/>
      <c r="E20" s="30"/>
      <c r="F20" s="85">
        <v>0.2916666666666667</v>
      </c>
      <c r="G20" s="113">
        <f t="shared" si="0"/>
        <v>0.2916666666666667</v>
      </c>
      <c r="H20" s="114">
        <f t="shared" si="1"/>
        <v>0</v>
      </c>
      <c r="I20" s="71"/>
      <c r="J20" s="41">
        <f t="shared" si="2"/>
        <v>0</v>
      </c>
      <c r="K20" s="82"/>
      <c r="L20" s="12"/>
    </row>
    <row r="21" spans="1:12" ht="15" thickBot="1">
      <c r="A21" s="112" t="s">
        <v>19</v>
      </c>
      <c r="B21" s="30"/>
      <c r="C21" s="30"/>
      <c r="D21" s="30"/>
      <c r="E21" s="30"/>
      <c r="F21" s="85">
        <v>0.2916666666666667</v>
      </c>
      <c r="G21" s="113">
        <f t="shared" si="0"/>
        <v>0.2916666666666667</v>
      </c>
      <c r="H21" s="114">
        <f t="shared" si="1"/>
        <v>0</v>
      </c>
      <c r="I21" s="71"/>
      <c r="J21" s="41">
        <f t="shared" si="2"/>
        <v>0</v>
      </c>
      <c r="K21" s="82"/>
      <c r="L21" s="12"/>
    </row>
    <row r="22" spans="1:12" ht="15" thickBot="1">
      <c r="A22" s="115" t="s">
        <v>20</v>
      </c>
      <c r="B22" s="73"/>
      <c r="C22" s="73"/>
      <c r="D22" s="73"/>
      <c r="E22" s="73"/>
      <c r="F22" s="86">
        <v>0.2916666666666667</v>
      </c>
      <c r="G22" s="116">
        <f t="shared" si="0"/>
        <v>0.2916666666666667</v>
      </c>
      <c r="H22" s="117">
        <f t="shared" si="1"/>
        <v>0</v>
      </c>
      <c r="I22" s="72"/>
      <c r="J22" s="49">
        <f t="shared" si="2"/>
        <v>0</v>
      </c>
      <c r="K22" s="50">
        <f>SUM(J18+J19+J20+J21+J22)</f>
        <v>0</v>
      </c>
      <c r="L22" s="12" t="s">
        <v>23</v>
      </c>
    </row>
    <row r="23" spans="1:12" ht="14.25">
      <c r="A23" s="119" t="s">
        <v>16</v>
      </c>
      <c r="B23" s="74"/>
      <c r="C23" s="74"/>
      <c r="D23" s="74"/>
      <c r="E23" s="74"/>
      <c r="F23" s="85">
        <v>0.2916666666666667</v>
      </c>
      <c r="G23" s="113">
        <f t="shared" si="0"/>
        <v>0.2916666666666667</v>
      </c>
      <c r="H23" s="114">
        <f t="shared" si="1"/>
        <v>0</v>
      </c>
      <c r="I23" s="71"/>
      <c r="J23" s="41">
        <f t="shared" si="2"/>
        <v>0</v>
      </c>
      <c r="K23" s="82"/>
      <c r="L23" s="12"/>
    </row>
    <row r="24" spans="1:12" ht="14.25">
      <c r="A24" s="112" t="s">
        <v>17</v>
      </c>
      <c r="B24" s="30"/>
      <c r="C24" s="30"/>
      <c r="D24" s="30"/>
      <c r="E24" s="30"/>
      <c r="F24" s="85">
        <v>0.2916666666666667</v>
      </c>
      <c r="G24" s="113">
        <f t="shared" si="0"/>
        <v>0.2916666666666667</v>
      </c>
      <c r="H24" s="114">
        <f t="shared" si="1"/>
        <v>0</v>
      </c>
      <c r="I24" s="71"/>
      <c r="J24" s="41">
        <f t="shared" si="2"/>
        <v>0</v>
      </c>
      <c r="K24" s="82"/>
      <c r="L24" s="12"/>
    </row>
    <row r="25" spans="1:12" ht="14.25">
      <c r="A25" s="112" t="s">
        <v>18</v>
      </c>
      <c r="B25" s="30"/>
      <c r="C25" s="30"/>
      <c r="D25" s="30"/>
      <c r="E25" s="30"/>
      <c r="F25" s="85">
        <v>0.2916666666666667</v>
      </c>
      <c r="G25" s="113">
        <f t="shared" si="0"/>
        <v>0.2916666666666667</v>
      </c>
      <c r="H25" s="114">
        <f t="shared" si="1"/>
        <v>0</v>
      </c>
      <c r="I25" s="71"/>
      <c r="J25" s="41">
        <f t="shared" si="2"/>
        <v>0</v>
      </c>
      <c r="K25" s="82"/>
      <c r="L25" s="12"/>
    </row>
    <row r="26" spans="1:12" ht="15" thickBot="1">
      <c r="A26" s="112" t="s">
        <v>19</v>
      </c>
      <c r="B26" s="30"/>
      <c r="C26" s="30"/>
      <c r="D26" s="30"/>
      <c r="E26" s="30"/>
      <c r="F26" s="85">
        <v>0.2916666666666667</v>
      </c>
      <c r="G26" s="113">
        <f t="shared" si="0"/>
        <v>0.2916666666666667</v>
      </c>
      <c r="H26" s="114">
        <f t="shared" si="1"/>
        <v>0</v>
      </c>
      <c r="I26" s="71"/>
      <c r="J26" s="41">
        <f t="shared" si="2"/>
        <v>0</v>
      </c>
      <c r="K26" s="82"/>
      <c r="L26" s="12"/>
    </row>
    <row r="27" spans="1:12" ht="15" thickBot="1">
      <c r="A27" s="115" t="s">
        <v>20</v>
      </c>
      <c r="B27" s="73"/>
      <c r="C27" s="73"/>
      <c r="D27" s="73"/>
      <c r="E27" s="73"/>
      <c r="F27" s="86">
        <v>0.2916666666666667</v>
      </c>
      <c r="G27" s="116">
        <f t="shared" si="0"/>
        <v>0.2916666666666667</v>
      </c>
      <c r="H27" s="117">
        <f t="shared" si="1"/>
        <v>0</v>
      </c>
      <c r="I27" s="72"/>
      <c r="J27" s="49">
        <f t="shared" si="2"/>
        <v>0</v>
      </c>
      <c r="K27" s="57">
        <f>SUM(J23+J24+J25+J26+J27)</f>
        <v>0</v>
      </c>
      <c r="L27" s="12" t="s">
        <v>24</v>
      </c>
    </row>
    <row r="28" spans="2:12" ht="15" thickBot="1">
      <c r="B28" s="90"/>
      <c r="C28" s="91"/>
      <c r="D28" s="91"/>
      <c r="E28" s="91"/>
      <c r="F28" s="60"/>
      <c r="G28" s="120" t="s">
        <v>25</v>
      </c>
      <c r="H28" s="121"/>
      <c r="I28" s="122"/>
      <c r="J28" s="123"/>
      <c r="K28" s="57">
        <f>SUM(K12+K17+K22+K27)</f>
        <v>0</v>
      </c>
      <c r="L28" s="12" t="s">
        <v>26</v>
      </c>
    </row>
    <row r="29" spans="2:12" ht="15" thickBot="1">
      <c r="B29" s="59"/>
      <c r="C29" s="59"/>
      <c r="D29" s="59"/>
      <c r="E29" s="59"/>
      <c r="F29" s="60"/>
      <c r="G29" s="120" t="s">
        <v>27</v>
      </c>
      <c r="H29" s="121"/>
      <c r="I29" s="122"/>
      <c r="J29" s="123"/>
      <c r="K29" s="57">
        <f>SUM(F8:F27)</f>
        <v>5.833333333333335</v>
      </c>
      <c r="L29" s="12" t="s">
        <v>28</v>
      </c>
    </row>
    <row r="30" spans="2:12" ht="15" thickBot="1">
      <c r="B30" s="59"/>
      <c r="C30" s="59"/>
      <c r="D30" s="59"/>
      <c r="E30" s="59"/>
      <c r="F30" s="60"/>
      <c r="G30" s="120" t="s">
        <v>29</v>
      </c>
      <c r="H30" s="121"/>
      <c r="I30" s="122"/>
      <c r="J30" s="123"/>
      <c r="K30" s="65">
        <f>IF(K28-K29&gt;0,K28-K29,0)</f>
        <v>0</v>
      </c>
      <c r="L30" s="12" t="s">
        <v>30</v>
      </c>
    </row>
    <row r="31" spans="2:12" ht="15" thickBot="1">
      <c r="B31" s="59"/>
      <c r="C31" s="59"/>
      <c r="D31" s="59"/>
      <c r="E31" s="59"/>
      <c r="F31" s="60"/>
      <c r="G31" s="120" t="s">
        <v>31</v>
      </c>
      <c r="K31" s="124">
        <f>'Period 7'!K37</f>
        <v>0</v>
      </c>
      <c r="L31" s="12"/>
    </row>
    <row r="32" spans="7:12" ht="15" thickBot="1">
      <c r="G32" s="120" t="s">
        <v>32</v>
      </c>
      <c r="K32" s="98">
        <f>K30+K31</f>
        <v>0</v>
      </c>
      <c r="L32" s="12"/>
    </row>
    <row r="33" spans="7:12" ht="15" thickBot="1">
      <c r="G33" s="120" t="s">
        <v>33</v>
      </c>
      <c r="H33" s="121"/>
      <c r="I33" s="122"/>
      <c r="J33" s="123"/>
      <c r="K33" s="67">
        <f>IF(K29-K28&gt;0,K29-K28,0)</f>
        <v>5.833333333333335</v>
      </c>
      <c r="L33" s="12" t="s">
        <v>34</v>
      </c>
    </row>
    <row r="34" spans="7:11" ht="15" thickBot="1">
      <c r="G34" s="120" t="s">
        <v>35</v>
      </c>
      <c r="H34" s="121"/>
      <c r="I34" s="122"/>
      <c r="J34" s="123"/>
      <c r="K34" s="89">
        <f>'Period 7'!K36</f>
        <v>40.83333333333334</v>
      </c>
    </row>
    <row r="35" spans="7:11" ht="15" thickBot="1">
      <c r="G35" s="120" t="s">
        <v>36</v>
      </c>
      <c r="H35" s="121"/>
      <c r="I35" s="122"/>
      <c r="J35" s="123"/>
      <c r="K35" s="67">
        <f>(K34+K33)</f>
        <v>46.66666666666668</v>
      </c>
    </row>
    <row r="36" spans="7:11" ht="15" thickBot="1">
      <c r="G36" s="125" t="s">
        <v>40</v>
      </c>
      <c r="H36" s="126"/>
      <c r="I36" s="126"/>
      <c r="J36" s="127"/>
      <c r="K36" s="97">
        <f>IF(K35-K32&gt;0,K35-K32,0)</f>
        <v>46.66666666666668</v>
      </c>
    </row>
    <row r="37" spans="7:11" ht="15" thickBot="1">
      <c r="G37" s="125" t="s">
        <v>41</v>
      </c>
      <c r="H37" s="126"/>
      <c r="I37" s="126"/>
      <c r="J37" s="127"/>
      <c r="K37" s="98">
        <f>IF(K32-K35&gt;0,K32-K35,0)</f>
        <v>0</v>
      </c>
    </row>
    <row r="38" ht="14.25">
      <c r="G38" s="128"/>
    </row>
    <row r="39" ht="14.25">
      <c r="G39" s="128"/>
    </row>
    <row r="40" ht="14.25">
      <c r="G40" s="128"/>
    </row>
    <row r="41" ht="14.25">
      <c r="G41" s="128"/>
    </row>
    <row r="42" ht="14.25">
      <c r="G42" s="128"/>
    </row>
    <row r="43" ht="14.25">
      <c r="G43" s="128"/>
    </row>
    <row r="44" ht="14.25">
      <c r="G44" s="128"/>
    </row>
    <row r="45" ht="14.25">
      <c r="G45" s="128"/>
    </row>
    <row r="46" ht="14.25">
      <c r="G46" s="128"/>
    </row>
    <row r="47" ht="14.25">
      <c r="G47" s="128"/>
    </row>
    <row r="48" ht="14.25">
      <c r="G48" s="128"/>
    </row>
    <row r="49" ht="14.25">
      <c r="G49" s="128"/>
    </row>
    <row r="50" ht="14.25">
      <c r="G50" s="128"/>
    </row>
    <row r="51" ht="14.25">
      <c r="G51" s="128"/>
    </row>
    <row r="52" ht="14.25">
      <c r="G52" s="128"/>
    </row>
    <row r="53" ht="14.25">
      <c r="G53" s="128"/>
    </row>
    <row r="54" ht="14.25">
      <c r="G54" s="128"/>
    </row>
    <row r="55" ht="14.25">
      <c r="G55" s="128"/>
    </row>
    <row r="56" ht="14.25">
      <c r="G56" s="128"/>
    </row>
    <row r="57" ht="14.25">
      <c r="G57" s="128"/>
    </row>
    <row r="58" ht="14.25">
      <c r="G58" s="128"/>
    </row>
    <row r="59" ht="14.25">
      <c r="G59" s="128"/>
    </row>
    <row r="60" ht="14.25">
      <c r="G60" s="128"/>
    </row>
    <row r="61" ht="14.25">
      <c r="G61" s="128"/>
    </row>
    <row r="62" ht="14.25">
      <c r="G62" s="128"/>
    </row>
    <row r="63" ht="14.25">
      <c r="G63" s="128"/>
    </row>
    <row r="64" ht="14.25">
      <c r="G64" s="128"/>
    </row>
    <row r="65" ht="14.25">
      <c r="G65" s="128"/>
    </row>
    <row r="66" ht="14.25">
      <c r="G66" s="128"/>
    </row>
    <row r="67" ht="14.25">
      <c r="G67" s="128"/>
    </row>
    <row r="68" ht="14.25">
      <c r="G68" s="128"/>
    </row>
    <row r="69" ht="14.25">
      <c r="G69" s="128"/>
    </row>
    <row r="70" ht="14.25">
      <c r="G70" s="128"/>
    </row>
    <row r="71" ht="14.25">
      <c r="G71" s="128"/>
    </row>
    <row r="72" ht="14.25">
      <c r="G72" s="128"/>
    </row>
  </sheetData>
  <sheetProtection/>
  <mergeCells count="4">
    <mergeCell ref="D3:G3"/>
    <mergeCell ref="D4:G4"/>
    <mergeCell ref="G36:J36"/>
    <mergeCell ref="G37:J37"/>
  </mergeCells>
  <dataValidations count="7">
    <dataValidation allowBlank="1" showInputMessage="1" showErrorMessage="1" promptTitle="Dates" prompt="Please enter dates to fit the full 4 week period below." sqref="D4:G4"/>
    <dataValidation allowBlank="1" showInputMessage="1" showErrorMessage="1" promptTitle="Information" prompt="Can you please use these figures to fill out the standard working hours column if you are working 5 days a week." sqref="J4"/>
    <dataValidation allowBlank="1" showInputMessage="1" showErrorMessage="1" promptTitle="Information" prompt="If these times are different to what you work please change.&#10;&#10;All times must be entered in the following format: 7:15:00&#10;&#10;" sqref="F8:F27"/>
    <dataValidation allowBlank="1" showInputMessage="1" showErrorMessage="1" promptTitle="Information" prompt="If Changing the standard weekly hours&#10;&#10;Please manually change the standard daily working hours in F8 down to F32&#10;&#10;" sqref="J3"/>
    <dataValidation allowBlank="1" showInputMessage="1" showErrorMessage="1" promptTitle="Information" prompt="Please use 24 hour clock&#10;&#10;With a colon between hours and minutes" sqref="B8:E27"/>
    <dataValidation allowBlank="1" showInputMessage="1" showErrorMessage="1" promptTitle="Information" prompt="If entering Day off / Flexi time&#10;&#10;Please fill in your standard working hours for the day.&#10;&#10;Else the spreadsheet will caclulate wrong." sqref="I8:I27"/>
    <dataValidation allowBlank="1" showInputMessage="1" showErrorMessage="1" promptTitle="Information" prompt="Spreadsheet is for a 12 month Period once the 12 months are over please start a new spreadsheet.&#10;&#10;" sqref="A28:F37 G28:I35 J5 G6:H27 J1:J2 K1:K5 H1:I5 J6:K35 F6:F7 A1:A27 B5:G5 B1:G2 L1:R3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Napier University Edinburgh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Flexitimespreadsheet</dc:title>
  <dc:subject/>
  <dc:creator>pd70</dc:creator>
  <cp:keywords/>
  <dc:description/>
  <cp:lastModifiedBy>Dodds, Ewan</cp:lastModifiedBy>
  <dcterms:created xsi:type="dcterms:W3CDTF">2009-02-20T15:10:57Z</dcterms:created>
  <dcterms:modified xsi:type="dcterms:W3CDTF">2023-09-01T09:05:22Z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Edinburgh Napier Word document</vt:lpwstr>
  </property>
  <property fmtid="{D5CDD505-2E9C-101B-9397-08002B2CF9AE}" pid="3" name="display_urn:schemas-microsoft-com:office:office#Editor">
    <vt:lpwstr>Hood, John</vt:lpwstr>
  </property>
  <property fmtid="{D5CDD505-2E9C-101B-9397-08002B2CF9AE}" pid="4" name="Document Keywords">
    <vt:lpwstr>Flexitimespreadsheet</vt:lpwstr>
  </property>
  <property fmtid="{D5CDD505-2E9C-101B-9397-08002B2CF9AE}" pid="5" name="Document Description">
    <vt:lpwstr>Flexitimespreadsheet</vt:lpwstr>
  </property>
  <property fmtid="{D5CDD505-2E9C-101B-9397-08002B2CF9AE}" pid="6" name="CssOptions">
    <vt:lpwstr/>
  </property>
  <property fmtid="{D5CDD505-2E9C-101B-9397-08002B2CF9AE}" pid="7" name="MetaDesc">
    <vt:lpwstr/>
  </property>
  <property fmtid="{D5CDD505-2E9C-101B-9397-08002B2CF9AE}" pid="8" name="PublishingContactPicture">
    <vt:lpwstr/>
  </property>
  <property fmtid="{D5CDD505-2E9C-101B-9397-08002B2CF9AE}" pid="9" name="PublishingRollupImage">
    <vt:lpwstr/>
  </property>
  <property fmtid="{D5CDD505-2E9C-101B-9397-08002B2CF9AE}" pid="10" name="Audience">
    <vt:lpwstr/>
  </property>
  <property fmtid="{D5CDD505-2E9C-101B-9397-08002B2CF9AE}" pid="11" name="ImageNames">
    <vt:lpwstr/>
  </property>
  <property fmtid="{D5CDD505-2E9C-101B-9397-08002B2CF9AE}" pid="12" name="PublishingContactName">
    <vt:lpwstr/>
  </property>
  <property fmtid="{D5CDD505-2E9C-101B-9397-08002B2CF9AE}" pid="13" name="PublishingContactEmail">
    <vt:lpwstr/>
  </property>
  <property fmtid="{D5CDD505-2E9C-101B-9397-08002B2CF9AE}" pid="14" name="keyword">
    <vt:lpwstr/>
  </property>
  <property fmtid="{D5CDD505-2E9C-101B-9397-08002B2CF9AE}" pid="15" name="Comments">
    <vt:lpwstr/>
  </property>
  <property fmtid="{D5CDD505-2E9C-101B-9397-08002B2CF9AE}" pid="16" name="PublishingPageLayout">
    <vt:lpwstr/>
  </property>
  <property fmtid="{D5CDD505-2E9C-101B-9397-08002B2CF9AE}" pid="17" name="display_urn:schemas-microsoft-com:office:office#Author">
    <vt:lpwstr>Hood, John</vt:lpwstr>
  </property>
</Properties>
</file>